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5" windowHeight="10512" tabRatio="929" activeTab="10"/>
  </bookViews>
  <sheets>
    <sheet name="Radvanice" sheetId="1" r:id="rId1"/>
    <sheet name="Raduň" sheetId="2" r:id="rId2"/>
    <sheet name="Brno" sheetId="3" r:id="rId3"/>
    <sheet name="Ostrava" sheetId="4" r:id="rId4"/>
    <sheet name="Jeseník" sheetId="5" r:id="rId5"/>
    <sheet name="Šenov u N.J." sheetId="6" r:id="rId6"/>
    <sheet name="Pustá Polom" sheetId="7" r:id="rId7"/>
    <sheet name="Ostrava II" sheetId="8" r:id="rId8"/>
    <sheet name="Olomouc" sheetId="9" r:id="rId9"/>
    <sheet name="Těrlicko" sheetId="10" r:id="rId10"/>
    <sheet name="Pořadí" sheetId="11" r:id="rId11"/>
  </sheets>
  <definedNames/>
  <calcPr fullCalcOnLoad="1"/>
</workbook>
</file>

<file path=xl/sharedStrings.xml><?xml version="1.0" encoding="utf-8"?>
<sst xmlns="http://schemas.openxmlformats.org/spreadsheetml/2006/main" count="1124" uniqueCount="236">
  <si>
    <t>Brno</t>
  </si>
  <si>
    <t>1. kolo</t>
  </si>
  <si>
    <t>2. kolo</t>
  </si>
  <si>
    <t>3. kolo</t>
  </si>
  <si>
    <t>4. kolo</t>
  </si>
  <si>
    <t>5. kolo</t>
  </si>
  <si>
    <t>6. kolo</t>
  </si>
  <si>
    <t>Po</t>
  </si>
  <si>
    <t>6 kole</t>
  </si>
  <si>
    <t>Body</t>
  </si>
  <si>
    <t>Počet</t>
  </si>
  <si>
    <t>Koeficient</t>
  </si>
  <si>
    <t xml:space="preserve">Turnajové </t>
  </si>
  <si>
    <t>Pořadí</t>
  </si>
  <si>
    <t>Jméno</t>
  </si>
  <si>
    <t>Bydliště</t>
  </si>
  <si>
    <t>B</t>
  </si>
  <si>
    <t>Peníze</t>
  </si>
  <si>
    <t xml:space="preserve">B </t>
  </si>
  <si>
    <t>Hráčů</t>
  </si>
  <si>
    <t>Passinger Miloslav</t>
  </si>
  <si>
    <t>Přerov</t>
  </si>
  <si>
    <t>Karásek Radomír</t>
  </si>
  <si>
    <t>Radvanice</t>
  </si>
  <si>
    <t>Kouřílek Svatopluk</t>
  </si>
  <si>
    <t>Kudela Josef</t>
  </si>
  <si>
    <t>Opava</t>
  </si>
  <si>
    <t>Lyko Tomáš</t>
  </si>
  <si>
    <t>Bítov</t>
  </si>
  <si>
    <t>Vinkler Vladan</t>
  </si>
  <si>
    <t>Pustá Polom</t>
  </si>
  <si>
    <t>Maňásková Eva</t>
  </si>
  <si>
    <t>Olomouc</t>
  </si>
  <si>
    <t>Kolář Vladimír</t>
  </si>
  <si>
    <t>Lipník n. B.</t>
  </si>
  <si>
    <t>Chmiel Ivo</t>
  </si>
  <si>
    <t>Suchdol n. O.</t>
  </si>
  <si>
    <t>Kozy</t>
  </si>
  <si>
    <t>Benda Jaroslav</t>
  </si>
  <si>
    <t>Kuchař Josef</t>
  </si>
  <si>
    <t>Ostrava</t>
  </si>
  <si>
    <t>Žák Miroslav</t>
  </si>
  <si>
    <t>Kopřivnice</t>
  </si>
  <si>
    <t>Němec Drahomír</t>
  </si>
  <si>
    <t>Těrlicko</t>
  </si>
  <si>
    <t>Němčík Věkoslav</t>
  </si>
  <si>
    <t>Sečkář Václav</t>
  </si>
  <si>
    <t>Panek Zbigniew</t>
  </si>
  <si>
    <t>Bielsko Biala</t>
  </si>
  <si>
    <t>Walový Petr</t>
  </si>
  <si>
    <t>Jurčík Václav</t>
  </si>
  <si>
    <t>Petřvald</t>
  </si>
  <si>
    <t>Kocur Josef</t>
  </si>
  <si>
    <t>Horní Suchá</t>
  </si>
  <si>
    <t>Malec Petr</t>
  </si>
  <si>
    <t>Slivoník Jakub</t>
  </si>
  <si>
    <t>Lyko Petr</t>
  </si>
  <si>
    <t>Šilar Milan</t>
  </si>
  <si>
    <t>Kučerová Renata</t>
  </si>
  <si>
    <t>Hlučín</t>
  </si>
  <si>
    <t>Bonczek Petr</t>
  </si>
  <si>
    <t>Paskov</t>
  </si>
  <si>
    <t>Okřina Petr</t>
  </si>
  <si>
    <t>Světlá Hora</t>
  </si>
  <si>
    <t>Jeseník</t>
  </si>
  <si>
    <t>Průběžné</t>
  </si>
  <si>
    <t>Osobní Fin.</t>
  </si>
  <si>
    <t>Součet</t>
  </si>
  <si>
    <t>Prize Money</t>
  </si>
  <si>
    <t xml:space="preserve"> Částka</t>
  </si>
  <si>
    <r>
      <t xml:space="preserve"> </t>
    </r>
    <r>
      <rPr>
        <sz val="10"/>
        <rFont val="Arial"/>
        <family val="2"/>
      </rPr>
      <t>Stav +/-</t>
    </r>
  </si>
  <si>
    <t>Bodů</t>
  </si>
  <si>
    <t>Výhra</t>
  </si>
  <si>
    <t>Vklad do banku</t>
  </si>
  <si>
    <t>Roční v %</t>
  </si>
  <si>
    <t>v %</t>
  </si>
  <si>
    <t>Celkem – Prize money</t>
  </si>
  <si>
    <t>Hráči mimo cel. pořadí</t>
  </si>
  <si>
    <t xml:space="preserve">Prům. účast </t>
  </si>
  <si>
    <t>Podmolík Miroslav</t>
  </si>
  <si>
    <t>Svašek Petr</t>
  </si>
  <si>
    <t>Kine Piotr</t>
  </si>
  <si>
    <t>Oldřichov</t>
  </si>
  <si>
    <t>Papuga Miroslav</t>
  </si>
  <si>
    <t>Matějček Petr</t>
  </si>
  <si>
    <t>Zálesný Stanislav</t>
  </si>
  <si>
    <t>Halat Jaroslav</t>
  </si>
  <si>
    <t>Suchý Petr</t>
  </si>
  <si>
    <t>Olbramovice</t>
  </si>
  <si>
    <t>Dubina Jan</t>
  </si>
  <si>
    <t>Kříž Zdenek</t>
  </si>
  <si>
    <t>Boleslav Josef</t>
  </si>
  <si>
    <t>Prace</t>
  </si>
  <si>
    <t>Radil Jan</t>
  </si>
  <si>
    <t>Odrazil Josef</t>
  </si>
  <si>
    <t>Nesovice</t>
  </si>
  <si>
    <t>Fiala Lubomír</t>
  </si>
  <si>
    <t>Richtr Robert</t>
  </si>
  <si>
    <t>Gečnuk Dalibor</t>
  </si>
  <si>
    <t>Wohlgemuth Jiří</t>
  </si>
  <si>
    <t>Záříčí</t>
  </si>
  <si>
    <t>Prostějov</t>
  </si>
  <si>
    <t>Ostrava II</t>
  </si>
  <si>
    <t>Krátký Jan</t>
  </si>
  <si>
    <t>Raškovice</t>
  </si>
  <si>
    <t>Janíček Stanislav</t>
  </si>
  <si>
    <t>Kabeláč Alois</t>
  </si>
  <si>
    <t>Poličná</t>
  </si>
  <si>
    <t>Glac Milan</t>
  </si>
  <si>
    <t>Jurzak Mietek</t>
  </si>
  <si>
    <t>Rampach Pavol</t>
  </si>
  <si>
    <t>Rožnov pod Rad.</t>
  </si>
  <si>
    <t>Šumperk</t>
  </si>
  <si>
    <t>Gerasis Pavel</t>
  </si>
  <si>
    <t>Česká Ves</t>
  </si>
  <si>
    <t>Fibinger Petr</t>
  </si>
  <si>
    <t>Vápenná</t>
  </si>
  <si>
    <t>Zlaté Hory</t>
  </si>
  <si>
    <t>Mikulovice</t>
  </si>
  <si>
    <t>Hajda Karel</t>
  </si>
  <si>
    <t>Šťastný Roman</t>
  </si>
  <si>
    <t>Mareth Václav</t>
  </si>
  <si>
    <t>Pírek Jan</t>
  </si>
  <si>
    <t>Dostálek Alois</t>
  </si>
  <si>
    <t>Nikodým Stanislav</t>
  </si>
  <si>
    <t>Benda Jaroslav ml.</t>
  </si>
  <si>
    <t>Šajdák Stanislav</t>
  </si>
  <si>
    <t>Spáčil Stanislav</t>
  </si>
  <si>
    <t>Pyš Libomír</t>
  </si>
  <si>
    <t>Kalicz Jaroslav</t>
  </si>
  <si>
    <t>Kalmanová Michaela</t>
  </si>
  <si>
    <t>Vítkov</t>
  </si>
  <si>
    <t>Šenov u N.J.</t>
  </si>
  <si>
    <t>Šenov</t>
  </si>
  <si>
    <t>Jurášek Richard</t>
  </si>
  <si>
    <t>Chvěja Leoš</t>
  </si>
  <si>
    <t>Fránek Zdeněk</t>
  </si>
  <si>
    <t xml:space="preserve">Masný Pavel </t>
  </si>
  <si>
    <t>Szotkowská Gabr.</t>
  </si>
  <si>
    <t>Třinec</t>
  </si>
  <si>
    <t>Žák Jaroslav</t>
  </si>
  <si>
    <t>Tomášek Jindřich</t>
  </si>
  <si>
    <t>Raduň</t>
  </si>
  <si>
    <t>Rumpel Pavel</t>
  </si>
  <si>
    <t>Szotkowský Martin</t>
  </si>
  <si>
    <t>Jouza Nartin</t>
  </si>
  <si>
    <t>Krnov</t>
  </si>
  <si>
    <t>Restaurace U Dvořáků, Hlavní 121</t>
  </si>
  <si>
    <t>Hotel Tennis Club, Za Kosteleckou 49a</t>
  </si>
  <si>
    <t>Hotel Zlatý Chlum, Česká Ves</t>
  </si>
  <si>
    <t>Restaurace U Jelena, Hodolanská 25</t>
  </si>
  <si>
    <t xml:space="preserve">Šenov </t>
  </si>
  <si>
    <t>Restaurace Na Fojtství</t>
  </si>
  <si>
    <t>Restaurace U Krčmářů, Opavská 44</t>
  </si>
  <si>
    <t>P.Polom</t>
  </si>
  <si>
    <t>Hospůdka U Krkovičky</t>
  </si>
  <si>
    <t xml:space="preserve">Radvanice </t>
  </si>
  <si>
    <t>27.1.</t>
  </si>
  <si>
    <t>17.2.</t>
  </si>
  <si>
    <t>24.3.</t>
  </si>
  <si>
    <t>21.4.</t>
  </si>
  <si>
    <t>19.5.</t>
  </si>
  <si>
    <t>9.6.</t>
  </si>
  <si>
    <t>22.9.</t>
  </si>
  <si>
    <t>20.10.</t>
  </si>
  <si>
    <t>10.11.</t>
  </si>
  <si>
    <t>15.12.</t>
  </si>
  <si>
    <t>Ostrava II –    ,- Kč</t>
  </si>
  <si>
    <t>Olomouc –    ,- Kč</t>
  </si>
  <si>
    <t>Těrlicko –    ,- Kč</t>
  </si>
  <si>
    <t>Hráči v cel. pořadí 2018</t>
  </si>
  <si>
    <t>Houžva Jaroslav</t>
  </si>
  <si>
    <t>Stehlík Radek</t>
  </si>
  <si>
    <t>Matula Pavel</t>
  </si>
  <si>
    <t>Boleslav Josef st.</t>
  </si>
  <si>
    <t>Kořínková Marie</t>
  </si>
  <si>
    <t>Hofírek František</t>
  </si>
  <si>
    <t>Jagoš Miroslav</t>
  </si>
  <si>
    <t>Boleslav Josef ml.</t>
  </si>
  <si>
    <t>Němac Drahomír</t>
  </si>
  <si>
    <t>Štěpánek František</t>
  </si>
  <si>
    <t>Horní Moštěnice</t>
  </si>
  <si>
    <t>Zubří</t>
  </si>
  <si>
    <t>Mutěnice</t>
  </si>
  <si>
    <t>Biolek Jaroslav</t>
  </si>
  <si>
    <t>Wohlgemunth Petr</t>
  </si>
  <si>
    <t>Plešková Zlata</t>
  </si>
  <si>
    <t>Praha</t>
  </si>
  <si>
    <t>Mikoláš Rudolf</t>
  </si>
  <si>
    <t>Plešek Jiří</t>
  </si>
  <si>
    <t>Karásek Radomír</t>
  </si>
  <si>
    <t>Ludslavice</t>
  </si>
  <si>
    <t>Rampach Pavol</t>
  </si>
  <si>
    <t>Radvanice – 4800,- Kč</t>
  </si>
  <si>
    <t>Ježior Jiří</t>
  </si>
  <si>
    <t>Vysloužil Josef</t>
  </si>
  <si>
    <t>Karásek Radek</t>
  </si>
  <si>
    <t>Kříž Zdeněk</t>
  </si>
  <si>
    <t>Raduň –  2900,- Kč</t>
  </si>
  <si>
    <t>Brno –  3400,- Kč</t>
  </si>
  <si>
    <t>Karviná</t>
  </si>
  <si>
    <t>Hałat Jaroslaw</t>
  </si>
  <si>
    <t>Gecnuk Dalibor</t>
  </si>
  <si>
    <t>Kříž Zděněk</t>
  </si>
  <si>
    <t>Kočov</t>
  </si>
  <si>
    <t>Szotkowski Martin</t>
  </si>
  <si>
    <t>Bielsko Biała</t>
  </si>
  <si>
    <t>Suchdol n.O.</t>
  </si>
  <si>
    <t>Polák Pavel</t>
  </si>
  <si>
    <t>Gerassis Pavel</t>
  </si>
  <si>
    <t>Štylárek Leo</t>
  </si>
  <si>
    <t>Szotkowsky Martin</t>
  </si>
  <si>
    <t xml:space="preserve">Tomášek Jindřich </t>
  </si>
  <si>
    <t>Býškovice</t>
  </si>
  <si>
    <t xml:space="preserve">Gerasis Pavel </t>
  </si>
  <si>
    <t>Křupala Lukáš</t>
  </si>
  <si>
    <t>Szcerczba Martin</t>
  </si>
  <si>
    <t>Nebory</t>
  </si>
  <si>
    <t>Žvak Igor</t>
  </si>
  <si>
    <t>Těškovice</t>
  </si>
  <si>
    <t>Ostrava –  4100,- Kč</t>
  </si>
  <si>
    <t>Szczerba Martin</t>
  </si>
  <si>
    <t>Gerasis Pavel </t>
  </si>
  <si>
    <t>Szotkowská Gabriela</t>
  </si>
  <si>
    <t>Jeseník – 2400,- Kč</t>
  </si>
  <si>
    <t>Kučerova Renata</t>
  </si>
  <si>
    <t>Šenov u NJ –  3100 ,- Kč</t>
  </si>
  <si>
    <t>Pustá Polom – 2900,- Kč</t>
  </si>
  <si>
    <t>Vladan Vinkler</t>
  </si>
  <si>
    <t>Panek Zbygnev</t>
  </si>
  <si>
    <t>Szotowska Gabriela</t>
  </si>
  <si>
    <t>Šejdák Stanislav</t>
  </si>
  <si>
    <t>Szotowski Martin</t>
  </si>
  <si>
    <t>Walovy Petr</t>
  </si>
  <si>
    <t>Boleslav Josef ml</t>
  </si>
  <si>
    <t>Benda Jaroslav st.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</si>
</sst>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/>
      <top style="hair"/>
      <bottom style="hair">
        <color indexed="8"/>
      </bottom>
    </border>
    <border>
      <left/>
      <right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 style="hair"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36" applyFont="1" applyFill="1" applyBorder="1" applyAlignment="1" applyProtection="1">
      <alignment horizontal="center"/>
      <protection hidden="1"/>
    </xf>
    <xf numFmtId="0" fontId="0" fillId="0" borderId="0" xfId="37" applyAlignment="1">
      <alignment horizontal="center"/>
      <protection/>
    </xf>
    <xf numFmtId="0" fontId="0" fillId="0" borderId="0" xfId="37" applyFont="1" applyFill="1" applyAlignment="1">
      <alignment horizontal="center"/>
      <protection/>
    </xf>
    <xf numFmtId="0" fontId="0" fillId="0" borderId="10" xfId="36" applyFont="1" applyFill="1" applyBorder="1" applyAlignment="1">
      <alignment horizontal="center"/>
      <protection/>
    </xf>
    <xf numFmtId="0" fontId="0" fillId="0" borderId="0" xfId="37" applyNumberFormat="1" applyAlignment="1">
      <alignment horizontal="center"/>
      <protection/>
    </xf>
    <xf numFmtId="0" fontId="0" fillId="0" borderId="11" xfId="36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37" applyNumberFormat="1" applyFont="1" applyFill="1" applyAlignment="1">
      <alignment horizontal="center"/>
      <protection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36" applyFont="1" applyFill="1" applyBorder="1" applyAlignment="1" applyProtection="1">
      <alignment horizontal="center"/>
      <protection hidden="1"/>
    </xf>
    <xf numFmtId="0" fontId="0" fillId="35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8" borderId="12" xfId="0" applyFill="1" applyBorder="1" applyAlignment="1" applyProtection="1">
      <alignment horizontal="center"/>
      <protection hidden="1"/>
    </xf>
    <xf numFmtId="0" fontId="0" fillId="36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>
      <alignment horizontal="center"/>
    </xf>
    <xf numFmtId="0" fontId="0" fillId="39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12" xfId="36" applyFont="1" applyFill="1" applyBorder="1" applyAlignment="1">
      <alignment horizontal="center"/>
      <protection/>
    </xf>
    <xf numFmtId="0" fontId="40" fillId="0" borderId="0" xfId="0" applyFont="1" applyBorder="1" applyAlignment="1">
      <alignment/>
    </xf>
    <xf numFmtId="164" fontId="0" fillId="40" borderId="10" xfId="0" applyNumberFormat="1" applyFont="1" applyFill="1" applyBorder="1" applyAlignment="1">
      <alignment horizontal="center"/>
    </xf>
    <xf numFmtId="164" fontId="0" fillId="41" borderId="10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12" xfId="36" applyFont="1" applyFill="1" applyBorder="1" applyAlignment="1" applyProtection="1">
      <alignment horizontal="center"/>
      <protection hidden="1"/>
    </xf>
    <xf numFmtId="0" fontId="0" fillId="41" borderId="10" xfId="36" applyFont="1" applyFill="1" applyBorder="1" applyAlignment="1" applyProtection="1">
      <alignment horizontal="center"/>
      <protection hidden="1"/>
    </xf>
    <xf numFmtId="0" fontId="0" fillId="42" borderId="12" xfId="0" applyFont="1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0" fillId="41" borderId="11" xfId="36" applyFont="1" applyFill="1" applyBorder="1" applyAlignment="1" applyProtection="1">
      <alignment horizontal="center"/>
      <protection hidden="1"/>
    </xf>
    <xf numFmtId="0" fontId="0" fillId="41" borderId="13" xfId="36" applyFont="1" applyFill="1" applyBorder="1" applyAlignment="1" applyProtection="1">
      <alignment horizontal="center"/>
      <protection hidden="1"/>
    </xf>
    <xf numFmtId="0" fontId="0" fillId="41" borderId="0" xfId="36" applyFont="1" applyFill="1" applyBorder="1" applyAlignment="1" applyProtection="1">
      <alignment horizontal="center"/>
      <protection hidden="1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4" xfId="36" applyFont="1" applyFill="1" applyBorder="1" applyAlignment="1" applyProtection="1">
      <alignment horizontal="center"/>
      <protection hidden="1"/>
    </xf>
    <xf numFmtId="0" fontId="0" fillId="0" borderId="15" xfId="36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16" xfId="36" applyFont="1" applyFill="1" applyBorder="1" applyAlignment="1" applyProtection="1">
      <alignment horizontal="center"/>
      <protection hidden="1"/>
    </xf>
    <xf numFmtId="0" fontId="0" fillId="0" borderId="15" xfId="0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W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156</v>
      </c>
      <c r="C1" s="23" t="s">
        <v>157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23" t="s">
        <v>27</v>
      </c>
      <c r="C3" s="23" t="s">
        <v>28</v>
      </c>
      <c r="D3" s="6">
        <v>4</v>
      </c>
      <c r="E3" s="8">
        <v>628</v>
      </c>
      <c r="F3" s="6">
        <v>4</v>
      </c>
      <c r="G3" s="8">
        <v>582</v>
      </c>
      <c r="H3" s="6">
        <v>3</v>
      </c>
      <c r="I3" s="8">
        <v>557</v>
      </c>
      <c r="J3" s="6">
        <v>4</v>
      </c>
      <c r="K3" s="8">
        <v>1137</v>
      </c>
      <c r="L3" s="6">
        <v>3</v>
      </c>
      <c r="M3" s="8">
        <v>681</v>
      </c>
      <c r="N3" s="6">
        <v>2</v>
      </c>
      <c r="O3" s="8">
        <v>466</v>
      </c>
      <c r="P3" s="9">
        <f aca="true" t="shared" si="0" ref="P3:Q50">SUM(D3+F3+H3+J3+L3+N3)</f>
        <v>20</v>
      </c>
      <c r="Q3" s="55">
        <f t="shared" si="0"/>
        <v>4051</v>
      </c>
      <c r="R3" s="33"/>
      <c r="S3" s="6">
        <f aca="true" t="shared" si="1" ref="S3:S17">SUM(W3)</f>
        <v>144</v>
      </c>
      <c r="U3" s="16">
        <v>48</v>
      </c>
      <c r="V3" s="16">
        <v>3</v>
      </c>
      <c r="W3" s="17">
        <f aca="true" t="shared" si="2" ref="W3:W17">SUM(U3*V3)</f>
        <v>144</v>
      </c>
    </row>
    <row r="4" spans="1:23" ht="12">
      <c r="A4" s="14">
        <v>2</v>
      </c>
      <c r="B4" s="23" t="s">
        <v>171</v>
      </c>
      <c r="C4" s="23" t="s">
        <v>181</v>
      </c>
      <c r="D4" s="6">
        <v>2</v>
      </c>
      <c r="E4" s="8">
        <v>371</v>
      </c>
      <c r="F4" s="6">
        <v>4</v>
      </c>
      <c r="G4" s="8">
        <v>720</v>
      </c>
      <c r="H4" s="6">
        <v>4</v>
      </c>
      <c r="I4" s="8">
        <v>826</v>
      </c>
      <c r="J4" s="6">
        <v>4</v>
      </c>
      <c r="K4" s="8">
        <v>540</v>
      </c>
      <c r="L4" s="6">
        <v>2</v>
      </c>
      <c r="M4" s="8">
        <v>378</v>
      </c>
      <c r="N4" s="6">
        <v>4</v>
      </c>
      <c r="O4" s="8">
        <v>557</v>
      </c>
      <c r="P4" s="9">
        <f t="shared" si="0"/>
        <v>20</v>
      </c>
      <c r="Q4" s="55">
        <f t="shared" si="0"/>
        <v>3392</v>
      </c>
      <c r="R4" s="33"/>
      <c r="S4" s="6">
        <f t="shared" si="1"/>
        <v>129.60000000000002</v>
      </c>
      <c r="U4" s="16">
        <v>48</v>
      </c>
      <c r="V4" s="16">
        <v>2.7</v>
      </c>
      <c r="W4" s="17">
        <f t="shared" si="2"/>
        <v>129.60000000000002</v>
      </c>
    </row>
    <row r="5" spans="1:23" ht="12">
      <c r="A5" s="14">
        <v>3</v>
      </c>
      <c r="B5" s="15" t="s">
        <v>20</v>
      </c>
      <c r="C5" s="15" t="s">
        <v>21</v>
      </c>
      <c r="D5" s="6">
        <v>4</v>
      </c>
      <c r="E5" s="8">
        <v>595</v>
      </c>
      <c r="F5" s="6">
        <v>1</v>
      </c>
      <c r="G5" s="8">
        <v>329</v>
      </c>
      <c r="H5" s="6">
        <v>4</v>
      </c>
      <c r="I5" s="8">
        <v>591</v>
      </c>
      <c r="J5" s="6">
        <v>2</v>
      </c>
      <c r="K5" s="8">
        <v>468</v>
      </c>
      <c r="L5" s="6">
        <v>4</v>
      </c>
      <c r="M5" s="8">
        <v>794</v>
      </c>
      <c r="N5" s="6">
        <v>4</v>
      </c>
      <c r="O5" s="8">
        <v>809</v>
      </c>
      <c r="P5" s="9">
        <f t="shared" si="0"/>
        <v>19</v>
      </c>
      <c r="Q5" s="55">
        <f t="shared" si="0"/>
        <v>3586</v>
      </c>
      <c r="R5" s="33"/>
      <c r="S5" s="6">
        <f t="shared" si="1"/>
        <v>115.19999999999999</v>
      </c>
      <c r="U5" s="16">
        <v>48</v>
      </c>
      <c r="V5" s="19">
        <v>2.4</v>
      </c>
      <c r="W5" s="17">
        <f t="shared" si="2"/>
        <v>115.19999999999999</v>
      </c>
    </row>
    <row r="6" spans="1:23" ht="12">
      <c r="A6" s="14">
        <v>4</v>
      </c>
      <c r="B6" s="15" t="s">
        <v>29</v>
      </c>
      <c r="C6" s="15" t="s">
        <v>30</v>
      </c>
      <c r="D6" s="6">
        <v>4</v>
      </c>
      <c r="E6" s="8">
        <v>590</v>
      </c>
      <c r="F6" s="6">
        <v>2</v>
      </c>
      <c r="G6" s="8">
        <v>478</v>
      </c>
      <c r="H6" s="6">
        <v>4</v>
      </c>
      <c r="I6" s="8">
        <v>858</v>
      </c>
      <c r="J6" s="6">
        <v>4</v>
      </c>
      <c r="K6" s="8">
        <v>730</v>
      </c>
      <c r="L6" s="6">
        <v>3</v>
      </c>
      <c r="M6" s="8">
        <v>617</v>
      </c>
      <c r="N6" s="6">
        <v>1</v>
      </c>
      <c r="O6" s="8">
        <v>476</v>
      </c>
      <c r="P6" s="9">
        <f t="shared" si="0"/>
        <v>18</v>
      </c>
      <c r="Q6" s="55">
        <f t="shared" si="0"/>
        <v>3749</v>
      </c>
      <c r="R6" s="33"/>
      <c r="S6" s="6">
        <f t="shared" si="1"/>
        <v>105.60000000000001</v>
      </c>
      <c r="U6" s="16">
        <v>48</v>
      </c>
      <c r="V6" s="16">
        <v>2.2</v>
      </c>
      <c r="W6" s="17">
        <f t="shared" si="2"/>
        <v>105.60000000000001</v>
      </c>
    </row>
    <row r="7" spans="1:23" ht="12">
      <c r="A7" s="14">
        <v>5</v>
      </c>
      <c r="B7" s="15" t="s">
        <v>184</v>
      </c>
      <c r="C7" s="15" t="s">
        <v>21</v>
      </c>
      <c r="D7" s="6">
        <v>4</v>
      </c>
      <c r="E7" s="8">
        <v>865</v>
      </c>
      <c r="F7" s="6">
        <v>1</v>
      </c>
      <c r="G7" s="8">
        <v>400</v>
      </c>
      <c r="H7" s="6">
        <v>2</v>
      </c>
      <c r="I7" s="8">
        <v>396</v>
      </c>
      <c r="J7" s="6">
        <v>4</v>
      </c>
      <c r="K7" s="8">
        <v>687</v>
      </c>
      <c r="L7" s="6">
        <v>3</v>
      </c>
      <c r="M7" s="8">
        <v>564</v>
      </c>
      <c r="N7" s="6">
        <v>4</v>
      </c>
      <c r="O7" s="8">
        <v>687</v>
      </c>
      <c r="P7" s="9">
        <f t="shared" si="0"/>
        <v>18</v>
      </c>
      <c r="Q7" s="55">
        <f t="shared" si="0"/>
        <v>3599</v>
      </c>
      <c r="R7" s="33"/>
      <c r="S7" s="6">
        <f t="shared" si="1"/>
        <v>96</v>
      </c>
      <c r="U7" s="16">
        <v>48</v>
      </c>
      <c r="V7" s="16">
        <v>2</v>
      </c>
      <c r="W7" s="17">
        <f t="shared" si="2"/>
        <v>96</v>
      </c>
    </row>
    <row r="8" spans="1:23" ht="12">
      <c r="A8" s="14">
        <v>6</v>
      </c>
      <c r="B8" s="15" t="s">
        <v>35</v>
      </c>
      <c r="C8" s="15" t="s">
        <v>36</v>
      </c>
      <c r="D8" s="6">
        <v>4</v>
      </c>
      <c r="E8" s="8">
        <v>540</v>
      </c>
      <c r="F8" s="6">
        <v>4</v>
      </c>
      <c r="G8" s="8">
        <v>789</v>
      </c>
      <c r="H8" s="6">
        <v>4</v>
      </c>
      <c r="I8" s="8">
        <v>691</v>
      </c>
      <c r="J8" s="6">
        <v>1</v>
      </c>
      <c r="K8" s="8">
        <v>410</v>
      </c>
      <c r="L8" s="6">
        <v>3</v>
      </c>
      <c r="M8" s="8">
        <v>598</v>
      </c>
      <c r="N8" s="6">
        <v>2</v>
      </c>
      <c r="O8" s="8">
        <v>415</v>
      </c>
      <c r="P8" s="9">
        <f t="shared" si="0"/>
        <v>18</v>
      </c>
      <c r="Q8" s="55">
        <f t="shared" si="0"/>
        <v>3443</v>
      </c>
      <c r="R8" s="33"/>
      <c r="S8" s="6">
        <f t="shared" si="1"/>
        <v>91.19999999999999</v>
      </c>
      <c r="U8" s="16">
        <v>48</v>
      </c>
      <c r="V8" s="16">
        <v>1.9</v>
      </c>
      <c r="W8" s="17">
        <f t="shared" si="2"/>
        <v>91.19999999999999</v>
      </c>
    </row>
    <row r="9" spans="1:23" ht="12">
      <c r="A9" s="14">
        <v>7</v>
      </c>
      <c r="B9" s="15" t="s">
        <v>96</v>
      </c>
      <c r="C9" s="15" t="s">
        <v>21</v>
      </c>
      <c r="D9" s="6">
        <v>3</v>
      </c>
      <c r="E9" s="8">
        <v>500</v>
      </c>
      <c r="F9" s="6">
        <v>2</v>
      </c>
      <c r="G9" s="8">
        <v>408</v>
      </c>
      <c r="H9" s="6">
        <v>4</v>
      </c>
      <c r="I9" s="8">
        <v>753</v>
      </c>
      <c r="J9" s="6">
        <v>4</v>
      </c>
      <c r="K9" s="8">
        <v>773</v>
      </c>
      <c r="L9" s="6">
        <v>4</v>
      </c>
      <c r="M9" s="8">
        <v>728</v>
      </c>
      <c r="N9" s="6">
        <v>1</v>
      </c>
      <c r="O9" s="8">
        <v>257</v>
      </c>
      <c r="P9" s="9">
        <f t="shared" si="0"/>
        <v>18</v>
      </c>
      <c r="Q9" s="55">
        <f t="shared" si="0"/>
        <v>3419</v>
      </c>
      <c r="R9" s="33"/>
      <c r="S9" s="6">
        <f t="shared" si="1"/>
        <v>86.4</v>
      </c>
      <c r="U9" s="16">
        <v>48</v>
      </c>
      <c r="V9" s="16">
        <v>1.8</v>
      </c>
      <c r="W9" s="17">
        <f t="shared" si="2"/>
        <v>86.4</v>
      </c>
    </row>
    <row r="10" spans="1:23" ht="12">
      <c r="A10" s="14">
        <v>8</v>
      </c>
      <c r="B10" s="15" t="s">
        <v>46</v>
      </c>
      <c r="C10" s="15" t="s">
        <v>0</v>
      </c>
      <c r="D10" s="6">
        <v>4</v>
      </c>
      <c r="E10" s="8">
        <v>642</v>
      </c>
      <c r="F10" s="6">
        <v>3</v>
      </c>
      <c r="G10" s="8">
        <v>684</v>
      </c>
      <c r="H10" s="6">
        <v>3</v>
      </c>
      <c r="I10" s="8">
        <v>482</v>
      </c>
      <c r="J10" s="6">
        <v>1</v>
      </c>
      <c r="K10" s="8">
        <v>244</v>
      </c>
      <c r="L10" s="6">
        <v>4</v>
      </c>
      <c r="M10" s="8">
        <v>757</v>
      </c>
      <c r="N10" s="6">
        <v>3</v>
      </c>
      <c r="O10" s="8">
        <v>598</v>
      </c>
      <c r="P10" s="9">
        <f t="shared" si="0"/>
        <v>18</v>
      </c>
      <c r="Q10" s="55">
        <f t="shared" si="0"/>
        <v>3407</v>
      </c>
      <c r="R10" s="33"/>
      <c r="S10" s="6">
        <f t="shared" si="1"/>
        <v>81.60000000000001</v>
      </c>
      <c r="U10" s="16">
        <v>48</v>
      </c>
      <c r="V10" s="16">
        <v>1.7000000000000002</v>
      </c>
      <c r="W10" s="17">
        <f t="shared" si="2"/>
        <v>81.60000000000001</v>
      </c>
    </row>
    <row r="11" spans="1:23" ht="12">
      <c r="A11" s="14">
        <v>9</v>
      </c>
      <c r="B11" s="15" t="s">
        <v>79</v>
      </c>
      <c r="C11" s="15" t="s">
        <v>82</v>
      </c>
      <c r="D11" s="6">
        <v>3</v>
      </c>
      <c r="E11" s="8">
        <v>558</v>
      </c>
      <c r="F11" s="6">
        <v>3</v>
      </c>
      <c r="G11" s="8">
        <v>505</v>
      </c>
      <c r="H11" s="6">
        <v>2</v>
      </c>
      <c r="I11" s="8">
        <v>481</v>
      </c>
      <c r="J11" s="6">
        <v>3</v>
      </c>
      <c r="K11" s="8">
        <v>570</v>
      </c>
      <c r="L11" s="6">
        <v>4</v>
      </c>
      <c r="M11" s="8">
        <v>589</v>
      </c>
      <c r="N11" s="6">
        <v>3</v>
      </c>
      <c r="O11" s="8">
        <v>566</v>
      </c>
      <c r="P11" s="9">
        <f t="shared" si="0"/>
        <v>18</v>
      </c>
      <c r="Q11" s="55">
        <f t="shared" si="0"/>
        <v>3269</v>
      </c>
      <c r="R11" s="33"/>
      <c r="S11" s="6">
        <f t="shared" si="1"/>
        <v>76.80000000000001</v>
      </c>
      <c r="U11" s="16">
        <v>48</v>
      </c>
      <c r="V11" s="16">
        <v>1.6</v>
      </c>
      <c r="W11" s="17">
        <f t="shared" si="2"/>
        <v>76.80000000000001</v>
      </c>
    </row>
    <row r="12" spans="1:23" ht="12">
      <c r="A12" s="14">
        <v>10</v>
      </c>
      <c r="B12" s="15" t="s">
        <v>24</v>
      </c>
      <c r="C12" s="15" t="s">
        <v>0</v>
      </c>
      <c r="D12" s="6">
        <v>4</v>
      </c>
      <c r="E12" s="8">
        <v>546</v>
      </c>
      <c r="F12" s="6">
        <v>2</v>
      </c>
      <c r="G12" s="8">
        <v>425</v>
      </c>
      <c r="H12" s="6">
        <v>3</v>
      </c>
      <c r="I12" s="8">
        <v>574</v>
      </c>
      <c r="J12" s="6">
        <v>2</v>
      </c>
      <c r="K12" s="8">
        <v>428</v>
      </c>
      <c r="L12" s="6">
        <v>3</v>
      </c>
      <c r="M12" s="8">
        <v>618</v>
      </c>
      <c r="N12" s="6">
        <v>4</v>
      </c>
      <c r="O12" s="8">
        <v>576</v>
      </c>
      <c r="P12" s="9">
        <f t="shared" si="0"/>
        <v>18</v>
      </c>
      <c r="Q12" s="55">
        <f t="shared" si="0"/>
        <v>3167</v>
      </c>
      <c r="R12" s="33"/>
      <c r="S12" s="6">
        <f t="shared" si="1"/>
        <v>72</v>
      </c>
      <c r="U12" s="16">
        <v>48</v>
      </c>
      <c r="V12" s="16">
        <v>1.5</v>
      </c>
      <c r="W12" s="17">
        <f t="shared" si="2"/>
        <v>72</v>
      </c>
    </row>
    <row r="13" spans="1:23" ht="12">
      <c r="A13" s="14">
        <v>11</v>
      </c>
      <c r="B13" s="15" t="s">
        <v>126</v>
      </c>
      <c r="C13" s="15" t="s">
        <v>32</v>
      </c>
      <c r="D13" s="6">
        <v>2</v>
      </c>
      <c r="E13" s="8">
        <v>395</v>
      </c>
      <c r="F13" s="6">
        <v>4</v>
      </c>
      <c r="G13" s="8">
        <v>743</v>
      </c>
      <c r="H13" s="6">
        <v>3</v>
      </c>
      <c r="I13" s="8">
        <v>540</v>
      </c>
      <c r="J13" s="6">
        <v>1</v>
      </c>
      <c r="K13" s="8">
        <v>314</v>
      </c>
      <c r="L13" s="6">
        <v>4</v>
      </c>
      <c r="M13" s="8">
        <v>767</v>
      </c>
      <c r="N13" s="6">
        <v>3</v>
      </c>
      <c r="O13" s="8">
        <v>516</v>
      </c>
      <c r="P13" s="9">
        <f t="shared" si="0"/>
        <v>17</v>
      </c>
      <c r="Q13" s="55">
        <f t="shared" si="0"/>
        <v>3275</v>
      </c>
      <c r="R13" s="33"/>
      <c r="S13" s="6">
        <f t="shared" si="1"/>
        <v>67.19999999999999</v>
      </c>
      <c r="U13" s="16">
        <v>48</v>
      </c>
      <c r="V13" s="16">
        <v>1.4</v>
      </c>
      <c r="W13" s="17">
        <f t="shared" si="2"/>
        <v>67.19999999999999</v>
      </c>
    </row>
    <row r="14" spans="1:23" ht="12">
      <c r="A14" s="14">
        <v>12</v>
      </c>
      <c r="B14" s="23" t="s">
        <v>172</v>
      </c>
      <c r="C14" s="36" t="s">
        <v>182</v>
      </c>
      <c r="D14" s="6">
        <v>2</v>
      </c>
      <c r="E14" s="8">
        <v>438</v>
      </c>
      <c r="F14" s="6">
        <v>3</v>
      </c>
      <c r="G14" s="8">
        <v>509</v>
      </c>
      <c r="H14" s="6">
        <v>1</v>
      </c>
      <c r="I14" s="8">
        <v>408</v>
      </c>
      <c r="J14" s="6">
        <v>4</v>
      </c>
      <c r="K14" s="8">
        <v>659</v>
      </c>
      <c r="L14" s="6">
        <v>4</v>
      </c>
      <c r="M14" s="8">
        <v>630</v>
      </c>
      <c r="N14" s="6">
        <v>3</v>
      </c>
      <c r="O14" s="8">
        <v>483</v>
      </c>
      <c r="P14" s="9">
        <f>SUM(D14+F14+H14+J14+L14+N14)</f>
        <v>17</v>
      </c>
      <c r="Q14" s="55">
        <f t="shared" si="0"/>
        <v>3127</v>
      </c>
      <c r="R14" s="33"/>
      <c r="S14" s="6">
        <f t="shared" si="1"/>
        <v>62.400000000000006</v>
      </c>
      <c r="U14" s="16">
        <v>48</v>
      </c>
      <c r="V14" s="16">
        <v>1.3</v>
      </c>
      <c r="W14" s="17">
        <f t="shared" si="2"/>
        <v>62.400000000000006</v>
      </c>
    </row>
    <row r="15" spans="1:23" ht="12">
      <c r="A15" s="14">
        <v>13</v>
      </c>
      <c r="B15" s="15" t="s">
        <v>174</v>
      </c>
      <c r="C15" s="15" t="s">
        <v>92</v>
      </c>
      <c r="D15" s="6">
        <v>1</v>
      </c>
      <c r="E15" s="8">
        <v>18</v>
      </c>
      <c r="F15" s="6">
        <v>1</v>
      </c>
      <c r="G15" s="8">
        <v>277</v>
      </c>
      <c r="H15" s="6">
        <v>3</v>
      </c>
      <c r="I15" s="8">
        <v>515</v>
      </c>
      <c r="J15" s="6">
        <v>4</v>
      </c>
      <c r="K15" s="8">
        <v>620</v>
      </c>
      <c r="L15" s="6">
        <v>4</v>
      </c>
      <c r="M15" s="8">
        <v>758</v>
      </c>
      <c r="N15" s="6">
        <v>4</v>
      </c>
      <c r="O15" s="8">
        <v>894</v>
      </c>
      <c r="P15" s="9">
        <f t="shared" si="0"/>
        <v>17</v>
      </c>
      <c r="Q15" s="55">
        <f t="shared" si="0"/>
        <v>3082</v>
      </c>
      <c r="R15" s="33"/>
      <c r="S15" s="6">
        <f t="shared" si="1"/>
        <v>57.599999999999994</v>
      </c>
      <c r="U15" s="16">
        <v>48</v>
      </c>
      <c r="V15" s="19">
        <v>1.2</v>
      </c>
      <c r="W15" s="17">
        <f t="shared" si="2"/>
        <v>57.599999999999994</v>
      </c>
    </row>
    <row r="16" spans="1:23" ht="12">
      <c r="A16" s="14">
        <v>14</v>
      </c>
      <c r="B16" s="15" t="s">
        <v>49</v>
      </c>
      <c r="C16" s="18" t="s">
        <v>40</v>
      </c>
      <c r="D16" s="6">
        <v>1</v>
      </c>
      <c r="E16" s="8">
        <v>403</v>
      </c>
      <c r="F16" s="6">
        <v>3</v>
      </c>
      <c r="G16" s="8">
        <v>444</v>
      </c>
      <c r="H16" s="6">
        <v>2</v>
      </c>
      <c r="I16" s="8">
        <v>445</v>
      </c>
      <c r="J16" s="6">
        <v>4</v>
      </c>
      <c r="K16" s="8">
        <v>688</v>
      </c>
      <c r="L16" s="6">
        <v>4</v>
      </c>
      <c r="M16" s="8">
        <v>543</v>
      </c>
      <c r="N16" s="6">
        <v>3</v>
      </c>
      <c r="O16" s="8">
        <v>495</v>
      </c>
      <c r="P16" s="9">
        <f t="shared" si="0"/>
        <v>17</v>
      </c>
      <c r="Q16" s="55">
        <f t="shared" si="0"/>
        <v>3018</v>
      </c>
      <c r="R16" s="33"/>
      <c r="S16" s="6">
        <f t="shared" si="1"/>
        <v>52.800000000000004</v>
      </c>
      <c r="U16" s="16">
        <v>48</v>
      </c>
      <c r="V16" s="16">
        <v>1.1</v>
      </c>
      <c r="W16" s="17">
        <f t="shared" si="2"/>
        <v>52.800000000000004</v>
      </c>
    </row>
    <row r="17" spans="1:23" ht="12">
      <c r="A17" s="14">
        <v>15</v>
      </c>
      <c r="B17" s="23" t="s">
        <v>143</v>
      </c>
      <c r="C17" s="23" t="s">
        <v>26</v>
      </c>
      <c r="D17" s="6">
        <v>2</v>
      </c>
      <c r="E17" s="8">
        <v>477</v>
      </c>
      <c r="F17" s="6">
        <v>4</v>
      </c>
      <c r="G17" s="8">
        <v>786</v>
      </c>
      <c r="H17" s="6">
        <v>3</v>
      </c>
      <c r="I17" s="8">
        <v>656</v>
      </c>
      <c r="J17" s="6">
        <v>1</v>
      </c>
      <c r="K17" s="8">
        <v>311</v>
      </c>
      <c r="L17" s="6">
        <v>2</v>
      </c>
      <c r="M17" s="8">
        <v>412</v>
      </c>
      <c r="N17" s="6">
        <v>4</v>
      </c>
      <c r="O17" s="8">
        <v>675</v>
      </c>
      <c r="P17" s="9">
        <f t="shared" si="0"/>
        <v>16</v>
      </c>
      <c r="Q17" s="55">
        <f t="shared" si="0"/>
        <v>3317</v>
      </c>
      <c r="R17" s="33"/>
      <c r="S17" s="6">
        <f t="shared" si="1"/>
        <v>48</v>
      </c>
      <c r="U17" s="16">
        <v>48</v>
      </c>
      <c r="V17" s="16">
        <v>1</v>
      </c>
      <c r="W17" s="17">
        <f t="shared" si="2"/>
        <v>48</v>
      </c>
    </row>
    <row r="18" spans="1:19" ht="12">
      <c r="A18" s="14">
        <v>16</v>
      </c>
      <c r="B18" s="23" t="s">
        <v>108</v>
      </c>
      <c r="C18" s="23" t="s">
        <v>64</v>
      </c>
      <c r="D18" s="6">
        <v>2</v>
      </c>
      <c r="E18" s="8">
        <v>463</v>
      </c>
      <c r="F18" s="6">
        <v>3</v>
      </c>
      <c r="G18" s="8">
        <v>564</v>
      </c>
      <c r="H18" s="6">
        <v>1</v>
      </c>
      <c r="I18" s="8">
        <v>229</v>
      </c>
      <c r="J18" s="6">
        <v>3</v>
      </c>
      <c r="K18" s="8">
        <v>560</v>
      </c>
      <c r="L18" s="6">
        <v>4</v>
      </c>
      <c r="M18" s="8">
        <v>848</v>
      </c>
      <c r="N18" s="6">
        <v>3</v>
      </c>
      <c r="O18" s="8">
        <v>519</v>
      </c>
      <c r="P18" s="9">
        <f t="shared" si="0"/>
        <v>16</v>
      </c>
      <c r="Q18" s="55">
        <f t="shared" si="0"/>
        <v>3183</v>
      </c>
      <c r="R18" s="33"/>
      <c r="S18" s="6">
        <v>33</v>
      </c>
    </row>
    <row r="19" spans="1:19" ht="12">
      <c r="A19" s="14">
        <v>17</v>
      </c>
      <c r="B19" s="6" t="s">
        <v>173</v>
      </c>
      <c r="C19" s="15" t="s">
        <v>21</v>
      </c>
      <c r="D19" s="6">
        <v>1</v>
      </c>
      <c r="E19" s="8">
        <v>418</v>
      </c>
      <c r="F19" s="6">
        <v>4</v>
      </c>
      <c r="G19" s="8">
        <v>631</v>
      </c>
      <c r="H19" s="6">
        <v>3</v>
      </c>
      <c r="I19" s="8">
        <v>539</v>
      </c>
      <c r="J19" s="6">
        <v>3</v>
      </c>
      <c r="K19" s="8">
        <v>514</v>
      </c>
      <c r="L19" s="6">
        <v>3</v>
      </c>
      <c r="M19" s="8">
        <v>542</v>
      </c>
      <c r="N19" s="6">
        <v>2</v>
      </c>
      <c r="O19" s="8">
        <v>442</v>
      </c>
      <c r="P19" s="9">
        <f t="shared" si="0"/>
        <v>16</v>
      </c>
      <c r="Q19" s="55">
        <f t="shared" si="0"/>
        <v>3086</v>
      </c>
      <c r="R19" s="33"/>
      <c r="S19" s="6">
        <v>32</v>
      </c>
    </row>
    <row r="20" spans="1:19" ht="12">
      <c r="A20" s="14">
        <v>18</v>
      </c>
      <c r="B20" s="15" t="s">
        <v>25</v>
      </c>
      <c r="C20" s="15" t="s">
        <v>26</v>
      </c>
      <c r="D20" s="6">
        <v>4</v>
      </c>
      <c r="E20" s="8">
        <v>626</v>
      </c>
      <c r="F20" s="6">
        <v>2</v>
      </c>
      <c r="G20" s="8">
        <v>437</v>
      </c>
      <c r="H20" s="6">
        <v>3</v>
      </c>
      <c r="I20" s="8">
        <v>597</v>
      </c>
      <c r="J20" s="6">
        <v>1</v>
      </c>
      <c r="K20" s="8">
        <v>306</v>
      </c>
      <c r="L20" s="6">
        <v>3</v>
      </c>
      <c r="M20" s="8">
        <v>530</v>
      </c>
      <c r="N20" s="6">
        <v>3</v>
      </c>
      <c r="O20" s="8">
        <v>584</v>
      </c>
      <c r="P20" s="9">
        <f t="shared" si="0"/>
        <v>16</v>
      </c>
      <c r="Q20" s="55">
        <f t="shared" si="0"/>
        <v>3080</v>
      </c>
      <c r="R20" s="33"/>
      <c r="S20" s="6">
        <v>31</v>
      </c>
    </row>
    <row r="21" spans="1:19" ht="12">
      <c r="A21" s="14">
        <v>19</v>
      </c>
      <c r="B21" s="15" t="s">
        <v>195</v>
      </c>
      <c r="C21" s="15" t="s">
        <v>21</v>
      </c>
      <c r="D21" s="6">
        <v>1</v>
      </c>
      <c r="E21" s="8">
        <v>463</v>
      </c>
      <c r="F21" s="6">
        <v>1</v>
      </c>
      <c r="G21" s="8">
        <v>370</v>
      </c>
      <c r="H21" s="6">
        <v>4</v>
      </c>
      <c r="I21" s="8">
        <v>626</v>
      </c>
      <c r="J21" s="6">
        <v>4</v>
      </c>
      <c r="K21" s="8">
        <v>785</v>
      </c>
      <c r="L21" s="6">
        <v>1</v>
      </c>
      <c r="M21" s="8">
        <v>378</v>
      </c>
      <c r="N21" s="6">
        <v>4</v>
      </c>
      <c r="O21" s="8">
        <v>831</v>
      </c>
      <c r="P21" s="9">
        <f t="shared" si="0"/>
        <v>15</v>
      </c>
      <c r="Q21" s="55">
        <f t="shared" si="0"/>
        <v>3453</v>
      </c>
      <c r="R21" s="33"/>
      <c r="S21" s="6">
        <v>30</v>
      </c>
    </row>
    <row r="22" spans="1:19" ht="12">
      <c r="A22" s="14">
        <v>20</v>
      </c>
      <c r="B22" s="23" t="s">
        <v>194</v>
      </c>
      <c r="C22" s="15" t="s">
        <v>21</v>
      </c>
      <c r="D22" s="6">
        <v>2</v>
      </c>
      <c r="E22" s="8">
        <v>447</v>
      </c>
      <c r="F22" s="6">
        <v>1</v>
      </c>
      <c r="G22" s="8">
        <v>163</v>
      </c>
      <c r="H22" s="6">
        <v>4</v>
      </c>
      <c r="I22" s="8">
        <v>1172</v>
      </c>
      <c r="J22" s="6">
        <v>2</v>
      </c>
      <c r="K22" s="8">
        <v>407</v>
      </c>
      <c r="L22" s="6">
        <v>4</v>
      </c>
      <c r="M22" s="8">
        <v>828</v>
      </c>
      <c r="N22" s="6">
        <v>2</v>
      </c>
      <c r="O22" s="8">
        <v>413</v>
      </c>
      <c r="P22" s="9">
        <f t="shared" si="0"/>
        <v>15</v>
      </c>
      <c r="Q22" s="55">
        <f t="shared" si="0"/>
        <v>3430</v>
      </c>
      <c r="R22" s="33"/>
      <c r="S22" s="6">
        <v>29</v>
      </c>
    </row>
    <row r="23" spans="1:19" ht="12">
      <c r="A23" s="14">
        <v>21</v>
      </c>
      <c r="B23" s="15" t="s">
        <v>47</v>
      </c>
      <c r="C23" s="15" t="s">
        <v>48</v>
      </c>
      <c r="D23" s="6">
        <v>3</v>
      </c>
      <c r="E23" s="8">
        <v>560</v>
      </c>
      <c r="F23" s="6">
        <v>4</v>
      </c>
      <c r="G23" s="8">
        <v>691</v>
      </c>
      <c r="H23" s="6">
        <v>1</v>
      </c>
      <c r="I23" s="8">
        <v>393</v>
      </c>
      <c r="J23" s="6">
        <v>1</v>
      </c>
      <c r="K23" s="8">
        <v>301</v>
      </c>
      <c r="L23" s="6">
        <v>3</v>
      </c>
      <c r="M23" s="8">
        <v>547</v>
      </c>
      <c r="N23" s="6">
        <v>3</v>
      </c>
      <c r="O23" s="8">
        <v>612</v>
      </c>
      <c r="P23" s="9">
        <f t="shared" si="0"/>
        <v>15</v>
      </c>
      <c r="Q23" s="55">
        <f t="shared" si="0"/>
        <v>3104</v>
      </c>
      <c r="R23" s="33"/>
      <c r="S23" s="6">
        <v>28</v>
      </c>
    </row>
    <row r="24" spans="1:19" ht="12">
      <c r="A24" s="14">
        <v>22</v>
      </c>
      <c r="B24" s="23" t="s">
        <v>38</v>
      </c>
      <c r="C24" s="23" t="s">
        <v>32</v>
      </c>
      <c r="D24" s="6">
        <v>3</v>
      </c>
      <c r="E24" s="8">
        <v>560</v>
      </c>
      <c r="F24" s="6">
        <v>1</v>
      </c>
      <c r="G24" s="8">
        <v>267</v>
      </c>
      <c r="H24" s="6">
        <v>2</v>
      </c>
      <c r="I24" s="8">
        <v>477</v>
      </c>
      <c r="J24" s="6">
        <v>3</v>
      </c>
      <c r="K24" s="8">
        <v>559</v>
      </c>
      <c r="L24" s="6">
        <v>3</v>
      </c>
      <c r="M24" s="8">
        <v>533</v>
      </c>
      <c r="N24" s="6">
        <v>3</v>
      </c>
      <c r="O24" s="8">
        <v>592</v>
      </c>
      <c r="P24" s="9">
        <f t="shared" si="0"/>
        <v>15</v>
      </c>
      <c r="Q24" s="56">
        <f t="shared" si="0"/>
        <v>2988</v>
      </c>
      <c r="R24" s="33"/>
      <c r="S24" s="6">
        <v>27</v>
      </c>
    </row>
    <row r="25" spans="1:19" ht="12">
      <c r="A25" s="14">
        <v>23</v>
      </c>
      <c r="B25" s="6" t="s">
        <v>89</v>
      </c>
      <c r="C25" s="23" t="s">
        <v>21</v>
      </c>
      <c r="D25" s="6">
        <v>3</v>
      </c>
      <c r="E25" s="8">
        <v>525</v>
      </c>
      <c r="F25" s="6">
        <v>4</v>
      </c>
      <c r="G25" s="8">
        <v>729</v>
      </c>
      <c r="H25" s="6">
        <v>1</v>
      </c>
      <c r="I25" s="8">
        <v>183</v>
      </c>
      <c r="J25" s="6">
        <v>4</v>
      </c>
      <c r="K25" s="8">
        <v>830</v>
      </c>
      <c r="L25" s="6">
        <v>1</v>
      </c>
      <c r="M25" s="8">
        <v>191</v>
      </c>
      <c r="N25" s="6">
        <v>2</v>
      </c>
      <c r="O25" s="8">
        <v>423</v>
      </c>
      <c r="P25" s="9">
        <f t="shared" si="0"/>
        <v>15</v>
      </c>
      <c r="Q25" s="56">
        <f t="shared" si="0"/>
        <v>2881</v>
      </c>
      <c r="R25" s="33"/>
      <c r="S25" s="6">
        <v>26</v>
      </c>
    </row>
    <row r="26" spans="1:19" ht="12">
      <c r="A26" s="14">
        <v>24</v>
      </c>
      <c r="B26" s="23" t="s">
        <v>50</v>
      </c>
      <c r="C26" s="23" t="s">
        <v>51</v>
      </c>
      <c r="D26" s="6">
        <v>1</v>
      </c>
      <c r="E26" s="8">
        <v>420</v>
      </c>
      <c r="F26" s="6">
        <v>3</v>
      </c>
      <c r="G26" s="8">
        <v>533</v>
      </c>
      <c r="H26" s="6">
        <v>3</v>
      </c>
      <c r="I26" s="8">
        <v>581</v>
      </c>
      <c r="J26" s="6">
        <v>3</v>
      </c>
      <c r="K26" s="8">
        <v>489</v>
      </c>
      <c r="L26" s="6">
        <v>1</v>
      </c>
      <c r="M26" s="8">
        <v>161</v>
      </c>
      <c r="N26" s="6">
        <v>4</v>
      </c>
      <c r="O26" s="8">
        <v>668</v>
      </c>
      <c r="P26" s="9">
        <f t="shared" si="0"/>
        <v>15</v>
      </c>
      <c r="Q26" s="56">
        <f t="shared" si="0"/>
        <v>2852</v>
      </c>
      <c r="R26" s="33"/>
      <c r="S26" s="6">
        <v>25</v>
      </c>
    </row>
    <row r="27" spans="1:19" ht="12">
      <c r="A27" s="14">
        <v>25</v>
      </c>
      <c r="B27" s="37" t="s">
        <v>175</v>
      </c>
      <c r="C27" s="37" t="s">
        <v>0</v>
      </c>
      <c r="D27" s="6">
        <v>3</v>
      </c>
      <c r="E27" s="8">
        <v>478</v>
      </c>
      <c r="F27" s="6">
        <v>2</v>
      </c>
      <c r="G27" s="8">
        <v>433</v>
      </c>
      <c r="H27" s="6">
        <v>1</v>
      </c>
      <c r="I27" s="8">
        <v>267</v>
      </c>
      <c r="J27" s="6">
        <v>2</v>
      </c>
      <c r="K27" s="8">
        <v>392</v>
      </c>
      <c r="L27" s="6">
        <v>4</v>
      </c>
      <c r="M27" s="8">
        <v>719</v>
      </c>
      <c r="N27" s="6">
        <v>3</v>
      </c>
      <c r="O27" s="8">
        <v>490</v>
      </c>
      <c r="P27" s="9">
        <f t="shared" si="0"/>
        <v>15</v>
      </c>
      <c r="Q27" s="56">
        <f t="shared" si="0"/>
        <v>2779</v>
      </c>
      <c r="R27" s="33"/>
      <c r="S27" s="6">
        <v>24</v>
      </c>
    </row>
    <row r="28" spans="1:19" ht="12">
      <c r="A28" s="14">
        <v>26</v>
      </c>
      <c r="B28" s="37" t="s">
        <v>185</v>
      </c>
      <c r="C28" s="37" t="s">
        <v>0</v>
      </c>
      <c r="D28" s="6">
        <v>2</v>
      </c>
      <c r="E28" s="8">
        <v>493</v>
      </c>
      <c r="F28" s="6">
        <v>3</v>
      </c>
      <c r="G28" s="8">
        <v>554</v>
      </c>
      <c r="H28" s="6">
        <v>2</v>
      </c>
      <c r="I28" s="8">
        <v>429</v>
      </c>
      <c r="J28" s="6">
        <v>4</v>
      </c>
      <c r="K28" s="8">
        <v>577</v>
      </c>
      <c r="L28" s="6">
        <v>2</v>
      </c>
      <c r="M28" s="8">
        <v>305</v>
      </c>
      <c r="N28" s="6">
        <v>2</v>
      </c>
      <c r="O28" s="8">
        <v>418</v>
      </c>
      <c r="P28" s="9">
        <f t="shared" si="0"/>
        <v>15</v>
      </c>
      <c r="Q28" s="56">
        <f t="shared" si="0"/>
        <v>2776</v>
      </c>
      <c r="R28" s="33"/>
      <c r="S28" s="6">
        <v>23</v>
      </c>
    </row>
    <row r="29" spans="1:19" ht="12">
      <c r="A29" s="14">
        <v>27</v>
      </c>
      <c r="B29" s="41" t="s">
        <v>176</v>
      </c>
      <c r="C29" s="38" t="s">
        <v>21</v>
      </c>
      <c r="D29" s="6">
        <v>4</v>
      </c>
      <c r="E29" s="8">
        <v>582</v>
      </c>
      <c r="F29" s="6">
        <v>4</v>
      </c>
      <c r="G29" s="8">
        <v>630</v>
      </c>
      <c r="H29" s="6">
        <v>2</v>
      </c>
      <c r="I29" s="8">
        <v>170</v>
      </c>
      <c r="J29" s="6">
        <v>3</v>
      </c>
      <c r="K29" s="8">
        <v>560</v>
      </c>
      <c r="L29" s="6">
        <v>1</v>
      </c>
      <c r="M29" s="8">
        <v>347</v>
      </c>
      <c r="N29" s="6">
        <v>1</v>
      </c>
      <c r="O29" s="8">
        <v>352</v>
      </c>
      <c r="P29" s="9">
        <f t="shared" si="0"/>
        <v>15</v>
      </c>
      <c r="Q29" s="56">
        <f t="shared" si="0"/>
        <v>2641</v>
      </c>
      <c r="R29" s="33"/>
      <c r="S29" s="6">
        <v>22</v>
      </c>
    </row>
    <row r="30" spans="1:19" ht="12">
      <c r="A30" s="14">
        <v>28</v>
      </c>
      <c r="B30" s="39" t="s">
        <v>54</v>
      </c>
      <c r="C30" s="39" t="s">
        <v>0</v>
      </c>
      <c r="D30" s="6">
        <v>2</v>
      </c>
      <c r="E30" s="8">
        <v>410</v>
      </c>
      <c r="F30" s="6">
        <v>3</v>
      </c>
      <c r="G30" s="8">
        <v>493</v>
      </c>
      <c r="H30" s="6">
        <v>1</v>
      </c>
      <c r="I30" s="8">
        <v>-98</v>
      </c>
      <c r="J30" s="6">
        <v>2</v>
      </c>
      <c r="K30" s="8">
        <v>516</v>
      </c>
      <c r="L30" s="6">
        <v>3</v>
      </c>
      <c r="M30" s="8">
        <v>624</v>
      </c>
      <c r="N30" s="6">
        <v>4</v>
      </c>
      <c r="O30" s="8">
        <v>623</v>
      </c>
      <c r="P30" s="9">
        <f t="shared" si="0"/>
        <v>15</v>
      </c>
      <c r="Q30" s="56">
        <f t="shared" si="0"/>
        <v>2568</v>
      </c>
      <c r="R30" s="33"/>
      <c r="S30" s="6">
        <v>21</v>
      </c>
    </row>
    <row r="31" spans="1:19" ht="12">
      <c r="A31" s="14">
        <v>29</v>
      </c>
      <c r="B31" s="37" t="s">
        <v>52</v>
      </c>
      <c r="C31" s="37" t="s">
        <v>53</v>
      </c>
      <c r="D31" s="6">
        <v>3</v>
      </c>
      <c r="E31" s="8">
        <v>537</v>
      </c>
      <c r="F31" s="6">
        <v>1</v>
      </c>
      <c r="G31" s="8">
        <v>375</v>
      </c>
      <c r="H31" s="6">
        <v>3</v>
      </c>
      <c r="I31" s="8">
        <v>756</v>
      </c>
      <c r="J31" s="6">
        <v>2</v>
      </c>
      <c r="K31" s="8">
        <v>450</v>
      </c>
      <c r="L31" s="6">
        <v>3</v>
      </c>
      <c r="M31" s="8">
        <v>572</v>
      </c>
      <c r="N31" s="6">
        <v>2</v>
      </c>
      <c r="O31" s="8">
        <v>532</v>
      </c>
      <c r="P31" s="9">
        <f t="shared" si="0"/>
        <v>14</v>
      </c>
      <c r="Q31" s="55">
        <f t="shared" si="0"/>
        <v>3222</v>
      </c>
      <c r="R31" s="33"/>
      <c r="S31" s="6">
        <v>20</v>
      </c>
    </row>
    <row r="32" spans="1:19" ht="12">
      <c r="A32" s="14">
        <v>30</v>
      </c>
      <c r="B32" s="37" t="s">
        <v>90</v>
      </c>
      <c r="C32" s="37" t="s">
        <v>204</v>
      </c>
      <c r="D32" s="6">
        <v>4</v>
      </c>
      <c r="E32" s="8">
        <v>597</v>
      </c>
      <c r="F32" s="6">
        <v>1</v>
      </c>
      <c r="G32" s="8">
        <v>334</v>
      </c>
      <c r="H32" s="6">
        <v>2</v>
      </c>
      <c r="I32" s="8">
        <v>410</v>
      </c>
      <c r="J32" s="6">
        <v>1</v>
      </c>
      <c r="K32" s="8">
        <v>392</v>
      </c>
      <c r="L32" s="6">
        <v>2</v>
      </c>
      <c r="M32" s="8">
        <v>438</v>
      </c>
      <c r="N32" s="6">
        <v>4</v>
      </c>
      <c r="O32" s="8">
        <v>852</v>
      </c>
      <c r="P32" s="9">
        <f t="shared" si="0"/>
        <v>14</v>
      </c>
      <c r="Q32" s="55">
        <f t="shared" si="0"/>
        <v>3023</v>
      </c>
      <c r="R32" s="33"/>
      <c r="S32" s="6">
        <v>19</v>
      </c>
    </row>
    <row r="33" spans="1:19" ht="12">
      <c r="A33" s="14">
        <v>31</v>
      </c>
      <c r="B33" s="39" t="s">
        <v>103</v>
      </c>
      <c r="C33" s="39" t="s">
        <v>104</v>
      </c>
      <c r="D33" s="6">
        <v>2</v>
      </c>
      <c r="E33" s="8">
        <v>485</v>
      </c>
      <c r="F33" s="6">
        <v>3</v>
      </c>
      <c r="G33" s="8">
        <v>574</v>
      </c>
      <c r="H33" s="6">
        <v>3</v>
      </c>
      <c r="I33" s="8">
        <v>554</v>
      </c>
      <c r="J33" s="6">
        <v>1</v>
      </c>
      <c r="K33" s="8">
        <v>332</v>
      </c>
      <c r="L33" s="6">
        <v>2</v>
      </c>
      <c r="M33" s="8">
        <v>494</v>
      </c>
      <c r="N33" s="6">
        <v>3</v>
      </c>
      <c r="O33" s="8">
        <v>577</v>
      </c>
      <c r="P33" s="9">
        <f t="shared" si="0"/>
        <v>14</v>
      </c>
      <c r="Q33" s="55">
        <f t="shared" si="0"/>
        <v>3016</v>
      </c>
      <c r="R33" s="33"/>
      <c r="S33" s="6">
        <v>18</v>
      </c>
    </row>
    <row r="34" spans="1:19" ht="12">
      <c r="A34" s="14">
        <v>32</v>
      </c>
      <c r="B34" s="37" t="s">
        <v>186</v>
      </c>
      <c r="C34" s="37" t="s">
        <v>187</v>
      </c>
      <c r="D34" s="6">
        <v>2</v>
      </c>
      <c r="E34" s="8">
        <v>614</v>
      </c>
      <c r="F34" s="6">
        <v>4</v>
      </c>
      <c r="G34" s="8">
        <v>650</v>
      </c>
      <c r="H34" s="6">
        <v>1</v>
      </c>
      <c r="I34" s="8">
        <v>262</v>
      </c>
      <c r="J34" s="6">
        <v>2</v>
      </c>
      <c r="K34" s="8">
        <v>539</v>
      </c>
      <c r="L34" s="6">
        <v>1</v>
      </c>
      <c r="M34" s="8">
        <v>168</v>
      </c>
      <c r="N34" s="6">
        <v>4</v>
      </c>
      <c r="O34" s="8">
        <v>751</v>
      </c>
      <c r="P34" s="9">
        <f t="shared" si="0"/>
        <v>14</v>
      </c>
      <c r="Q34" s="56">
        <f t="shared" si="0"/>
        <v>2984</v>
      </c>
      <c r="R34" s="33"/>
      <c r="S34" s="6">
        <v>17</v>
      </c>
    </row>
    <row r="35" spans="1:19" ht="12">
      <c r="A35" s="14">
        <v>33</v>
      </c>
      <c r="B35" s="37" t="s">
        <v>86</v>
      </c>
      <c r="C35" s="37" t="s">
        <v>37</v>
      </c>
      <c r="D35" s="6">
        <v>2</v>
      </c>
      <c r="E35" s="8">
        <v>511</v>
      </c>
      <c r="F35" s="6">
        <v>2</v>
      </c>
      <c r="G35" s="8">
        <v>464</v>
      </c>
      <c r="H35" s="6">
        <v>2</v>
      </c>
      <c r="I35" s="8">
        <v>471</v>
      </c>
      <c r="J35" s="6">
        <v>2</v>
      </c>
      <c r="K35" s="8">
        <v>335</v>
      </c>
      <c r="L35" s="6">
        <v>2</v>
      </c>
      <c r="M35" s="8">
        <v>384</v>
      </c>
      <c r="N35" s="6">
        <v>4</v>
      </c>
      <c r="O35" s="8">
        <v>627</v>
      </c>
      <c r="P35" s="9">
        <f t="shared" si="0"/>
        <v>14</v>
      </c>
      <c r="Q35" s="56">
        <f t="shared" si="0"/>
        <v>2792</v>
      </c>
      <c r="R35" s="33"/>
      <c r="S35" s="6">
        <v>16</v>
      </c>
    </row>
    <row r="36" spans="1:19" ht="12">
      <c r="A36" s="14">
        <v>34</v>
      </c>
      <c r="B36" s="37" t="s">
        <v>177</v>
      </c>
      <c r="C36" s="37" t="s">
        <v>183</v>
      </c>
      <c r="D36" s="6">
        <v>3</v>
      </c>
      <c r="E36" s="8">
        <v>502</v>
      </c>
      <c r="F36" s="6">
        <v>2</v>
      </c>
      <c r="G36" s="8">
        <v>420</v>
      </c>
      <c r="H36" s="6">
        <v>4</v>
      </c>
      <c r="I36" s="8">
        <v>750</v>
      </c>
      <c r="J36" s="6">
        <v>1</v>
      </c>
      <c r="K36" s="8">
        <v>373</v>
      </c>
      <c r="L36" s="6">
        <v>1</v>
      </c>
      <c r="M36" s="8">
        <v>136</v>
      </c>
      <c r="N36" s="6">
        <v>3</v>
      </c>
      <c r="O36" s="8">
        <v>541</v>
      </c>
      <c r="P36" s="9">
        <f t="shared" si="0"/>
        <v>14</v>
      </c>
      <c r="Q36" s="56">
        <f t="shared" si="0"/>
        <v>2722</v>
      </c>
      <c r="R36" s="33"/>
      <c r="S36" s="6">
        <v>15</v>
      </c>
    </row>
    <row r="37" spans="1:19" ht="12">
      <c r="A37" s="14">
        <v>35</v>
      </c>
      <c r="B37" s="37" t="s">
        <v>41</v>
      </c>
      <c r="C37" s="37" t="s">
        <v>42</v>
      </c>
      <c r="D37" s="6">
        <v>1</v>
      </c>
      <c r="E37" s="8">
        <v>385</v>
      </c>
      <c r="F37" s="6">
        <v>3</v>
      </c>
      <c r="G37" s="8">
        <v>577</v>
      </c>
      <c r="H37" s="6">
        <v>4</v>
      </c>
      <c r="I37" s="8">
        <v>567</v>
      </c>
      <c r="J37" s="6">
        <v>3</v>
      </c>
      <c r="K37" s="8">
        <v>541</v>
      </c>
      <c r="L37" s="6">
        <v>1</v>
      </c>
      <c r="M37" s="8">
        <v>168</v>
      </c>
      <c r="N37" s="6">
        <v>2</v>
      </c>
      <c r="O37" s="8">
        <v>477</v>
      </c>
      <c r="P37" s="9">
        <f t="shared" si="0"/>
        <v>14</v>
      </c>
      <c r="Q37" s="56">
        <f t="shared" si="0"/>
        <v>2715</v>
      </c>
      <c r="R37" s="33"/>
      <c r="S37" s="6">
        <v>14</v>
      </c>
    </row>
    <row r="38" spans="1:19" ht="12">
      <c r="A38" s="14">
        <v>36</v>
      </c>
      <c r="B38" s="15" t="s">
        <v>178</v>
      </c>
      <c r="C38" s="15" t="s">
        <v>92</v>
      </c>
      <c r="D38" s="6">
        <v>3</v>
      </c>
      <c r="E38" s="8">
        <v>524</v>
      </c>
      <c r="F38" s="6">
        <v>4</v>
      </c>
      <c r="G38" s="8">
        <v>692</v>
      </c>
      <c r="H38" s="6">
        <v>1</v>
      </c>
      <c r="I38" s="8">
        <v>277</v>
      </c>
      <c r="J38" s="6">
        <v>3</v>
      </c>
      <c r="K38" s="8">
        <v>534</v>
      </c>
      <c r="L38" s="6">
        <v>2</v>
      </c>
      <c r="M38" s="8">
        <v>479</v>
      </c>
      <c r="N38" s="6">
        <v>1</v>
      </c>
      <c r="O38" s="8">
        <v>177</v>
      </c>
      <c r="P38" s="9">
        <f t="shared" si="0"/>
        <v>14</v>
      </c>
      <c r="Q38" s="56">
        <f t="shared" si="0"/>
        <v>2683</v>
      </c>
      <c r="R38" s="33"/>
      <c r="S38" s="6">
        <v>13</v>
      </c>
    </row>
    <row r="39" spans="1:19" ht="12">
      <c r="A39" s="14">
        <v>37</v>
      </c>
      <c r="B39" s="37" t="s">
        <v>125</v>
      </c>
      <c r="C39" s="37" t="s">
        <v>32</v>
      </c>
      <c r="D39" s="6">
        <v>4</v>
      </c>
      <c r="E39" s="8">
        <v>825</v>
      </c>
      <c r="F39" s="6">
        <v>1</v>
      </c>
      <c r="G39" s="8">
        <v>408</v>
      </c>
      <c r="H39" s="6">
        <v>4</v>
      </c>
      <c r="I39" s="8">
        <v>720</v>
      </c>
      <c r="J39" s="6">
        <v>2</v>
      </c>
      <c r="K39" s="8">
        <v>512</v>
      </c>
      <c r="L39" s="6">
        <v>1</v>
      </c>
      <c r="M39" s="8">
        <v>302</v>
      </c>
      <c r="N39" s="6">
        <v>1</v>
      </c>
      <c r="O39" s="8">
        <v>113</v>
      </c>
      <c r="P39" s="9">
        <f t="shared" si="0"/>
        <v>13</v>
      </c>
      <c r="Q39" s="56">
        <f t="shared" si="0"/>
        <v>2880</v>
      </c>
      <c r="R39" s="33"/>
      <c r="S39" s="6">
        <v>12</v>
      </c>
    </row>
    <row r="40" spans="1:19" ht="12">
      <c r="A40" s="14">
        <v>38</v>
      </c>
      <c r="B40" s="37" t="s">
        <v>188</v>
      </c>
      <c r="C40" s="37" t="s">
        <v>32</v>
      </c>
      <c r="D40" s="6">
        <v>4</v>
      </c>
      <c r="E40" s="8">
        <v>697</v>
      </c>
      <c r="F40" s="6">
        <v>2</v>
      </c>
      <c r="G40" s="8">
        <v>436</v>
      </c>
      <c r="H40" s="6">
        <v>2</v>
      </c>
      <c r="I40" s="8">
        <v>509</v>
      </c>
      <c r="J40" s="6">
        <v>1</v>
      </c>
      <c r="K40" s="8">
        <v>310</v>
      </c>
      <c r="L40" s="6">
        <v>2</v>
      </c>
      <c r="M40" s="8">
        <v>424</v>
      </c>
      <c r="N40" s="6">
        <v>2</v>
      </c>
      <c r="O40" s="8">
        <v>465</v>
      </c>
      <c r="P40" s="9">
        <f t="shared" si="0"/>
        <v>13</v>
      </c>
      <c r="Q40" s="56">
        <f t="shared" si="0"/>
        <v>2841</v>
      </c>
      <c r="R40" s="33"/>
      <c r="S40" s="6">
        <v>11</v>
      </c>
    </row>
    <row r="41" spans="1:19" ht="12">
      <c r="A41" s="14">
        <v>39</v>
      </c>
      <c r="B41" s="37" t="s">
        <v>189</v>
      </c>
      <c r="C41" s="37" t="s">
        <v>187</v>
      </c>
      <c r="D41" s="6">
        <v>2</v>
      </c>
      <c r="E41" s="8">
        <v>472</v>
      </c>
      <c r="F41" s="6">
        <v>4</v>
      </c>
      <c r="G41" s="8">
        <v>759</v>
      </c>
      <c r="H41" s="6">
        <v>1</v>
      </c>
      <c r="I41" s="8">
        <v>208</v>
      </c>
      <c r="J41" s="6">
        <v>4</v>
      </c>
      <c r="K41" s="8">
        <v>606</v>
      </c>
      <c r="L41" s="6">
        <v>1</v>
      </c>
      <c r="M41" s="8">
        <v>426</v>
      </c>
      <c r="N41" s="6">
        <v>1</v>
      </c>
      <c r="O41" s="8">
        <v>326</v>
      </c>
      <c r="P41" s="9">
        <f t="shared" si="0"/>
        <v>13</v>
      </c>
      <c r="Q41" s="56">
        <f t="shared" si="0"/>
        <v>2797</v>
      </c>
      <c r="R41" s="33"/>
      <c r="S41" s="6">
        <v>10</v>
      </c>
    </row>
    <row r="42" spans="1:19" ht="12">
      <c r="A42" s="14">
        <v>40</v>
      </c>
      <c r="B42" s="37" t="s">
        <v>83</v>
      </c>
      <c r="C42" s="37" t="s">
        <v>44</v>
      </c>
      <c r="D42" s="6">
        <v>3</v>
      </c>
      <c r="E42" s="8">
        <v>518</v>
      </c>
      <c r="F42" s="6">
        <v>2</v>
      </c>
      <c r="G42" s="8">
        <v>457</v>
      </c>
      <c r="H42" s="6">
        <v>4</v>
      </c>
      <c r="I42" s="8">
        <v>567</v>
      </c>
      <c r="J42" s="6">
        <v>2</v>
      </c>
      <c r="K42" s="8">
        <v>471</v>
      </c>
      <c r="L42" s="6">
        <v>1</v>
      </c>
      <c r="M42" s="8">
        <v>384</v>
      </c>
      <c r="N42" s="6">
        <v>1</v>
      </c>
      <c r="O42" s="8">
        <v>353</v>
      </c>
      <c r="P42" s="9">
        <f aca="true" t="shared" si="3" ref="P42:P49">SUM(D42+F42+H42+J42+L42+N42)</f>
        <v>13</v>
      </c>
      <c r="Q42" s="56">
        <f aca="true" t="shared" si="4" ref="Q42:Q49">SUM(E42+G42+I42+K42+M42+O42)</f>
        <v>2750</v>
      </c>
      <c r="R42" s="33"/>
      <c r="S42" s="6">
        <v>9</v>
      </c>
    </row>
    <row r="43" spans="1:19" ht="12">
      <c r="A43" s="14">
        <v>41</v>
      </c>
      <c r="B43" s="37" t="s">
        <v>179</v>
      </c>
      <c r="C43" s="37" t="s">
        <v>21</v>
      </c>
      <c r="D43" s="6">
        <v>3</v>
      </c>
      <c r="E43" s="8">
        <v>671</v>
      </c>
      <c r="F43" s="6">
        <v>1</v>
      </c>
      <c r="G43" s="8">
        <v>424</v>
      </c>
      <c r="H43" s="6">
        <v>2</v>
      </c>
      <c r="I43" s="8">
        <v>278</v>
      </c>
      <c r="J43" s="6">
        <v>3</v>
      </c>
      <c r="K43" s="8">
        <v>452</v>
      </c>
      <c r="L43" s="6">
        <v>2</v>
      </c>
      <c r="M43" s="8">
        <v>385</v>
      </c>
      <c r="N43" s="6">
        <v>2</v>
      </c>
      <c r="O43" s="8">
        <v>355</v>
      </c>
      <c r="P43" s="9">
        <f t="shared" si="3"/>
        <v>13</v>
      </c>
      <c r="Q43" s="56">
        <f t="shared" si="4"/>
        <v>2565</v>
      </c>
      <c r="R43" s="33"/>
      <c r="S43" s="6">
        <v>8</v>
      </c>
    </row>
    <row r="44" spans="1:19" ht="12">
      <c r="A44" s="14">
        <v>42</v>
      </c>
      <c r="B44" s="37" t="s">
        <v>190</v>
      </c>
      <c r="C44" s="15" t="s">
        <v>23</v>
      </c>
      <c r="D44" s="6">
        <v>3</v>
      </c>
      <c r="E44" s="8">
        <v>468</v>
      </c>
      <c r="F44" s="6">
        <v>2</v>
      </c>
      <c r="G44" s="8">
        <v>436</v>
      </c>
      <c r="H44" s="6">
        <v>1</v>
      </c>
      <c r="I44" s="8">
        <v>360</v>
      </c>
      <c r="J44" s="6">
        <v>2</v>
      </c>
      <c r="K44" s="8">
        <v>528</v>
      </c>
      <c r="L44" s="6">
        <v>2</v>
      </c>
      <c r="M44" s="8">
        <v>496</v>
      </c>
      <c r="N44" s="6">
        <v>2</v>
      </c>
      <c r="O44" s="8">
        <v>556</v>
      </c>
      <c r="P44" s="9">
        <f t="shared" si="3"/>
        <v>12</v>
      </c>
      <c r="Q44" s="56">
        <f t="shared" si="4"/>
        <v>2844</v>
      </c>
      <c r="R44" s="33"/>
      <c r="S44" s="6">
        <v>7</v>
      </c>
    </row>
    <row r="45" spans="1:19" ht="12">
      <c r="A45" s="14">
        <v>43</v>
      </c>
      <c r="B45" s="37" t="s">
        <v>94</v>
      </c>
      <c r="C45" s="37" t="s">
        <v>95</v>
      </c>
      <c r="D45" s="6">
        <v>1</v>
      </c>
      <c r="E45" s="8">
        <v>243</v>
      </c>
      <c r="F45" s="6">
        <v>1</v>
      </c>
      <c r="G45" s="8">
        <v>372</v>
      </c>
      <c r="H45" s="6">
        <v>2</v>
      </c>
      <c r="I45" s="8">
        <v>466</v>
      </c>
      <c r="J45" s="6">
        <v>3</v>
      </c>
      <c r="K45" s="8">
        <v>488</v>
      </c>
      <c r="L45" s="6">
        <v>4</v>
      </c>
      <c r="M45" s="8">
        <v>790</v>
      </c>
      <c r="N45" s="6">
        <v>1</v>
      </c>
      <c r="O45" s="8">
        <v>371</v>
      </c>
      <c r="P45" s="9">
        <f t="shared" si="3"/>
        <v>12</v>
      </c>
      <c r="Q45" s="56">
        <f t="shared" si="4"/>
        <v>2730</v>
      </c>
      <c r="R45" s="33"/>
      <c r="S45" s="6">
        <v>6</v>
      </c>
    </row>
    <row r="46" spans="1:19" ht="12">
      <c r="A46" s="14">
        <v>44</v>
      </c>
      <c r="B46" s="37" t="s">
        <v>56</v>
      </c>
      <c r="C46" s="37" t="s">
        <v>40</v>
      </c>
      <c r="D46" s="6">
        <v>1</v>
      </c>
      <c r="E46" s="8">
        <v>352</v>
      </c>
      <c r="F46" s="6">
        <v>3</v>
      </c>
      <c r="G46" s="8">
        <v>532</v>
      </c>
      <c r="H46" s="6">
        <v>2</v>
      </c>
      <c r="I46" s="8">
        <v>408</v>
      </c>
      <c r="J46" s="6">
        <v>1</v>
      </c>
      <c r="K46" s="8">
        <v>326</v>
      </c>
      <c r="L46" s="6">
        <v>2</v>
      </c>
      <c r="M46" s="8">
        <v>489</v>
      </c>
      <c r="N46" s="6">
        <v>2</v>
      </c>
      <c r="O46" s="8">
        <v>507</v>
      </c>
      <c r="P46" s="9">
        <f t="shared" si="3"/>
        <v>11</v>
      </c>
      <c r="Q46" s="56">
        <f t="shared" si="4"/>
        <v>2614</v>
      </c>
      <c r="R46" s="33"/>
      <c r="S46" s="6">
        <v>5</v>
      </c>
    </row>
    <row r="47" spans="1:19" ht="12">
      <c r="A47" s="14">
        <v>45</v>
      </c>
      <c r="B47" s="37" t="s">
        <v>128</v>
      </c>
      <c r="C47" s="23" t="s">
        <v>131</v>
      </c>
      <c r="D47" s="6">
        <v>1</v>
      </c>
      <c r="E47" s="8">
        <v>418</v>
      </c>
      <c r="F47" s="6">
        <v>2</v>
      </c>
      <c r="G47" s="8">
        <v>403</v>
      </c>
      <c r="H47" s="6">
        <v>1</v>
      </c>
      <c r="I47" s="8">
        <v>371</v>
      </c>
      <c r="J47" s="6">
        <v>3</v>
      </c>
      <c r="K47" s="8">
        <v>573</v>
      </c>
      <c r="L47" s="6">
        <v>3</v>
      </c>
      <c r="M47" s="8">
        <v>465</v>
      </c>
      <c r="N47" s="6">
        <v>1</v>
      </c>
      <c r="O47" s="8">
        <v>354</v>
      </c>
      <c r="P47" s="9">
        <f t="shared" si="3"/>
        <v>11</v>
      </c>
      <c r="Q47" s="56">
        <f t="shared" si="4"/>
        <v>2584</v>
      </c>
      <c r="R47" s="33"/>
      <c r="S47" s="6">
        <v>4</v>
      </c>
    </row>
    <row r="48" spans="1:19" ht="12">
      <c r="A48" s="14">
        <v>46</v>
      </c>
      <c r="B48" s="37" t="s">
        <v>180</v>
      </c>
      <c r="C48" s="37" t="s">
        <v>191</v>
      </c>
      <c r="D48" s="6">
        <v>1</v>
      </c>
      <c r="E48" s="8">
        <v>470</v>
      </c>
      <c r="F48" s="6">
        <v>2</v>
      </c>
      <c r="G48" s="8">
        <v>440</v>
      </c>
      <c r="H48" s="6">
        <v>3</v>
      </c>
      <c r="I48" s="8">
        <v>541</v>
      </c>
      <c r="J48" s="6">
        <v>3</v>
      </c>
      <c r="K48" s="8">
        <v>530</v>
      </c>
      <c r="L48" s="6">
        <v>1</v>
      </c>
      <c r="M48" s="8">
        <v>284</v>
      </c>
      <c r="N48" s="6">
        <v>1</v>
      </c>
      <c r="O48" s="8">
        <v>66</v>
      </c>
      <c r="P48" s="9">
        <f t="shared" si="3"/>
        <v>11</v>
      </c>
      <c r="Q48" s="56">
        <f t="shared" si="4"/>
        <v>2331</v>
      </c>
      <c r="R48" s="33"/>
      <c r="S48" s="6">
        <v>3</v>
      </c>
    </row>
    <row r="49" spans="1:19" ht="12">
      <c r="A49" s="14">
        <v>47</v>
      </c>
      <c r="B49" s="37" t="s">
        <v>192</v>
      </c>
      <c r="C49" s="37" t="s">
        <v>0</v>
      </c>
      <c r="D49" s="6">
        <v>1</v>
      </c>
      <c r="E49" s="8">
        <v>404</v>
      </c>
      <c r="F49" s="6">
        <v>3</v>
      </c>
      <c r="G49" s="8">
        <v>472</v>
      </c>
      <c r="H49" s="6">
        <v>1</v>
      </c>
      <c r="I49" s="8">
        <v>384</v>
      </c>
      <c r="J49" s="6">
        <v>2</v>
      </c>
      <c r="K49" s="8">
        <v>376</v>
      </c>
      <c r="L49" s="6">
        <v>2</v>
      </c>
      <c r="M49" s="8">
        <v>428</v>
      </c>
      <c r="N49" s="6">
        <v>1</v>
      </c>
      <c r="O49" s="8">
        <v>326</v>
      </c>
      <c r="P49" s="9">
        <f t="shared" si="3"/>
        <v>10</v>
      </c>
      <c r="Q49" s="56">
        <f t="shared" si="4"/>
        <v>2390</v>
      </c>
      <c r="R49" s="33"/>
      <c r="S49" s="6">
        <v>2</v>
      </c>
    </row>
    <row r="50" spans="1:19" ht="12">
      <c r="A50" s="14">
        <v>48</v>
      </c>
      <c r="B50" s="44" t="s">
        <v>135</v>
      </c>
      <c r="C50" s="46" t="s">
        <v>59</v>
      </c>
      <c r="D50" s="6">
        <v>1</v>
      </c>
      <c r="E50" s="8">
        <v>296</v>
      </c>
      <c r="F50" s="6">
        <v>1</v>
      </c>
      <c r="G50" s="8">
        <v>201</v>
      </c>
      <c r="H50" s="6">
        <v>4</v>
      </c>
      <c r="I50" s="8">
        <v>803</v>
      </c>
      <c r="J50" s="6">
        <v>1</v>
      </c>
      <c r="K50" s="8">
        <v>-43</v>
      </c>
      <c r="L50" s="6">
        <v>1</v>
      </c>
      <c r="M50" s="8">
        <v>301</v>
      </c>
      <c r="N50" s="6">
        <v>1</v>
      </c>
      <c r="O50" s="8">
        <v>237</v>
      </c>
      <c r="P50" s="9">
        <f t="shared" si="0"/>
        <v>9</v>
      </c>
      <c r="Q50" s="56">
        <f t="shared" si="0"/>
        <v>1795</v>
      </c>
      <c r="R50" s="33"/>
      <c r="S50" s="6">
        <v>1</v>
      </c>
    </row>
    <row r="52" ht="12">
      <c r="E52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W42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44</v>
      </c>
      <c r="C1" s="23" t="s">
        <v>166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23"/>
      <c r="C3" s="23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42">SUM(D3+F3+H3+J3+L3+N3)</f>
        <v>0</v>
      </c>
      <c r="Q3" s="8">
        <f t="shared" si="0"/>
        <v>0</v>
      </c>
      <c r="R3" s="33"/>
      <c r="S3" s="6">
        <f aca="true" t="shared" si="1" ref="S3:S17">SUM(W3)</f>
        <v>120</v>
      </c>
      <c r="U3" s="16">
        <v>40</v>
      </c>
      <c r="V3" s="16">
        <v>3</v>
      </c>
      <c r="W3" s="17">
        <f aca="true" t="shared" si="2" ref="W3:W17">SUM(U3*V3)</f>
        <v>120</v>
      </c>
    </row>
    <row r="4" spans="1:23" ht="12">
      <c r="A4" s="14">
        <v>2</v>
      </c>
      <c r="B4" s="23"/>
      <c r="C4" s="23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108</v>
      </c>
      <c r="U4" s="16">
        <v>40</v>
      </c>
      <c r="V4" s="16">
        <v>2.7</v>
      </c>
      <c r="W4" s="17">
        <f t="shared" si="2"/>
        <v>108</v>
      </c>
    </row>
    <row r="5" spans="1:23" ht="12">
      <c r="A5" s="14">
        <v>3</v>
      </c>
      <c r="B5" s="15"/>
      <c r="C5" s="15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96</v>
      </c>
      <c r="U5" s="16">
        <v>40</v>
      </c>
      <c r="V5" s="19">
        <v>2.4</v>
      </c>
      <c r="W5" s="17">
        <f t="shared" si="2"/>
        <v>96</v>
      </c>
    </row>
    <row r="6" spans="1:23" ht="12">
      <c r="A6" s="14">
        <v>4</v>
      </c>
      <c r="B6" s="15"/>
      <c r="C6" s="15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88</v>
      </c>
      <c r="U6" s="16">
        <v>40</v>
      </c>
      <c r="V6" s="16">
        <v>2.2</v>
      </c>
      <c r="W6" s="17">
        <f t="shared" si="2"/>
        <v>88</v>
      </c>
    </row>
    <row r="7" spans="1:23" ht="12">
      <c r="A7" s="14">
        <v>5</v>
      </c>
      <c r="B7" s="15"/>
      <c r="C7" s="15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80</v>
      </c>
      <c r="U7" s="16">
        <v>40</v>
      </c>
      <c r="V7" s="16">
        <v>2</v>
      </c>
      <c r="W7" s="17">
        <f t="shared" si="2"/>
        <v>80</v>
      </c>
    </row>
    <row r="8" spans="1:23" ht="12">
      <c r="A8" s="14">
        <v>6</v>
      </c>
      <c r="B8" s="15"/>
      <c r="C8" s="15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76</v>
      </c>
      <c r="U8" s="16">
        <v>40</v>
      </c>
      <c r="V8" s="16">
        <v>1.9</v>
      </c>
      <c r="W8" s="17">
        <f t="shared" si="2"/>
        <v>76</v>
      </c>
    </row>
    <row r="9" spans="1:23" ht="12">
      <c r="A9" s="14">
        <v>7</v>
      </c>
      <c r="B9" s="15"/>
      <c r="C9" s="15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72</v>
      </c>
      <c r="U9" s="16">
        <v>40</v>
      </c>
      <c r="V9" s="16">
        <v>1.8</v>
      </c>
      <c r="W9" s="17">
        <f t="shared" si="2"/>
        <v>72</v>
      </c>
    </row>
    <row r="10" spans="1:23" ht="12">
      <c r="A10" s="14">
        <v>8</v>
      </c>
      <c r="B10" s="15"/>
      <c r="C10" s="15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68</v>
      </c>
      <c r="U10" s="16">
        <v>40</v>
      </c>
      <c r="V10" s="16">
        <v>1.7000000000000002</v>
      </c>
      <c r="W10" s="17">
        <f t="shared" si="2"/>
        <v>68</v>
      </c>
    </row>
    <row r="11" spans="1:23" ht="12">
      <c r="A11" s="14">
        <v>9</v>
      </c>
      <c r="B11" s="15"/>
      <c r="C11" s="15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64</v>
      </c>
      <c r="U11" s="16">
        <v>40</v>
      </c>
      <c r="V11" s="16">
        <v>1.6</v>
      </c>
      <c r="W11" s="17">
        <f t="shared" si="2"/>
        <v>64</v>
      </c>
    </row>
    <row r="12" spans="1:23" ht="12">
      <c r="A12" s="14">
        <v>10</v>
      </c>
      <c r="B12" s="15"/>
      <c r="C12" s="15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60</v>
      </c>
      <c r="U12" s="16">
        <v>40</v>
      </c>
      <c r="V12" s="16">
        <v>1.5</v>
      </c>
      <c r="W12" s="17">
        <f t="shared" si="2"/>
        <v>60</v>
      </c>
    </row>
    <row r="13" spans="1:23" ht="12">
      <c r="A13" s="14">
        <v>11</v>
      </c>
      <c r="B13" s="15"/>
      <c r="C13" s="15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56</v>
      </c>
      <c r="U13" s="16">
        <v>40</v>
      </c>
      <c r="V13" s="16">
        <v>1.4</v>
      </c>
      <c r="W13" s="17">
        <f t="shared" si="2"/>
        <v>56</v>
      </c>
    </row>
    <row r="14" spans="1:23" ht="12">
      <c r="A14" s="14">
        <v>12</v>
      </c>
      <c r="B14" s="23"/>
      <c r="C14" s="36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52</v>
      </c>
      <c r="U14" s="16">
        <v>40</v>
      </c>
      <c r="V14" s="16">
        <v>1.3</v>
      </c>
      <c r="W14" s="17">
        <f t="shared" si="2"/>
        <v>52</v>
      </c>
    </row>
    <row r="15" spans="1:23" ht="12">
      <c r="A15" s="14">
        <v>13</v>
      </c>
      <c r="B15" s="6"/>
      <c r="C15" s="15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48</v>
      </c>
      <c r="U15" s="16">
        <v>40</v>
      </c>
      <c r="V15" s="19">
        <v>1.2</v>
      </c>
      <c r="W15" s="17">
        <f t="shared" si="2"/>
        <v>48</v>
      </c>
    </row>
    <row r="16" spans="1:23" ht="12">
      <c r="A16" s="14">
        <v>14</v>
      </c>
      <c r="B16" s="15"/>
      <c r="C16" s="15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44</v>
      </c>
      <c r="U16" s="16">
        <v>40</v>
      </c>
      <c r="V16" s="16">
        <v>1.1</v>
      </c>
      <c r="W16" s="17">
        <f t="shared" si="2"/>
        <v>44</v>
      </c>
    </row>
    <row r="17" spans="1:23" ht="12">
      <c r="A17" s="14">
        <v>15</v>
      </c>
      <c r="B17" s="15"/>
      <c r="C17" s="18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40</v>
      </c>
      <c r="U17" s="16">
        <v>40</v>
      </c>
      <c r="V17" s="16">
        <v>1</v>
      </c>
      <c r="W17" s="17">
        <f t="shared" si="2"/>
        <v>40</v>
      </c>
    </row>
    <row r="18" spans="1:19" ht="12">
      <c r="A18" s="14">
        <v>16</v>
      </c>
      <c r="B18" s="23"/>
      <c r="C18" s="23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25</v>
      </c>
    </row>
    <row r="19" spans="1:19" ht="12">
      <c r="A19" s="14">
        <v>17</v>
      </c>
      <c r="B19" s="23"/>
      <c r="C19" s="23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24</v>
      </c>
    </row>
    <row r="20" spans="1:19" ht="12">
      <c r="A20" s="14">
        <v>18</v>
      </c>
      <c r="B20" s="15"/>
      <c r="C20" s="15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23</v>
      </c>
    </row>
    <row r="21" spans="1:19" ht="12">
      <c r="A21" s="14">
        <v>19</v>
      </c>
      <c r="B21" s="15"/>
      <c r="C21" s="15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22</v>
      </c>
    </row>
    <row r="22" spans="1:19" ht="12">
      <c r="A22" s="14">
        <v>20</v>
      </c>
      <c r="B22" s="23"/>
      <c r="C22" s="15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21</v>
      </c>
    </row>
    <row r="23" spans="1:19" ht="12">
      <c r="A23" s="14">
        <v>21</v>
      </c>
      <c r="B23" s="15"/>
      <c r="C23" s="15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20</v>
      </c>
    </row>
    <row r="24" spans="1:19" ht="12">
      <c r="A24" s="14">
        <v>22</v>
      </c>
      <c r="B24" s="23"/>
      <c r="C24" s="23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19</v>
      </c>
    </row>
    <row r="25" spans="1:19" ht="12">
      <c r="A25" s="14">
        <v>23</v>
      </c>
      <c r="B25" s="6"/>
      <c r="C25" s="6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18</v>
      </c>
    </row>
    <row r="26" spans="1:19" ht="12">
      <c r="A26" s="14">
        <v>24</v>
      </c>
      <c r="B26" s="23"/>
      <c r="C26" s="23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17</v>
      </c>
    </row>
    <row r="27" spans="1:19" ht="12">
      <c r="A27" s="14">
        <v>25</v>
      </c>
      <c r="B27" s="37"/>
      <c r="C27" s="37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16</v>
      </c>
    </row>
    <row r="28" spans="1:19" ht="12">
      <c r="A28" s="14">
        <v>26</v>
      </c>
      <c r="B28" s="37"/>
      <c r="C28" s="37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15</v>
      </c>
    </row>
    <row r="29" spans="1:19" ht="12">
      <c r="A29" s="14">
        <v>27</v>
      </c>
      <c r="B29" s="41"/>
      <c r="C29" s="38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14</v>
      </c>
    </row>
    <row r="30" spans="1:19" ht="12">
      <c r="A30" s="14">
        <v>28</v>
      </c>
      <c r="B30" s="39"/>
      <c r="C30" s="39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13</v>
      </c>
    </row>
    <row r="31" spans="1:19" ht="12">
      <c r="A31" s="14">
        <v>29</v>
      </c>
      <c r="B31" s="37"/>
      <c r="C31" s="37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12</v>
      </c>
    </row>
    <row r="32" spans="1:19" ht="12">
      <c r="A32" s="14">
        <v>30</v>
      </c>
      <c r="B32" s="37"/>
      <c r="C32" s="37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11</v>
      </c>
    </row>
    <row r="33" spans="1:19" ht="12">
      <c r="A33" s="14">
        <v>31</v>
      </c>
      <c r="B33" s="37"/>
      <c r="C33" s="37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10</v>
      </c>
    </row>
    <row r="34" spans="1:19" ht="12">
      <c r="A34" s="14">
        <v>32</v>
      </c>
      <c r="B34" s="37"/>
      <c r="C34" s="37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9</v>
      </c>
    </row>
    <row r="35" spans="1:19" ht="12">
      <c r="A35" s="14">
        <v>33</v>
      </c>
      <c r="B35" s="37"/>
      <c r="C35" s="37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8</v>
      </c>
    </row>
    <row r="36" spans="1:19" ht="12">
      <c r="A36" s="14">
        <v>34</v>
      </c>
      <c r="B36" s="37"/>
      <c r="C36" s="37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7</v>
      </c>
    </row>
    <row r="37" spans="1:19" ht="12">
      <c r="A37" s="14">
        <v>35</v>
      </c>
      <c r="B37" s="37"/>
      <c r="C37" s="37"/>
      <c r="D37" s="6"/>
      <c r="E37" s="8"/>
      <c r="F37" s="6"/>
      <c r="G37" s="8"/>
      <c r="H37" s="6"/>
      <c r="I37" s="8"/>
      <c r="J37" s="6"/>
      <c r="K37" s="8"/>
      <c r="L37" s="6"/>
      <c r="M37" s="8"/>
      <c r="N37" s="6"/>
      <c r="O37" s="8"/>
      <c r="P37" s="9">
        <f t="shared" si="0"/>
        <v>0</v>
      </c>
      <c r="Q37" s="8">
        <f t="shared" si="0"/>
        <v>0</v>
      </c>
      <c r="R37" s="33"/>
      <c r="S37" s="6">
        <v>6</v>
      </c>
    </row>
    <row r="38" spans="1:19" ht="12">
      <c r="A38" s="14">
        <v>36</v>
      </c>
      <c r="B38" s="37"/>
      <c r="C38" s="37"/>
      <c r="D38" s="6"/>
      <c r="E38" s="8"/>
      <c r="F38" s="6"/>
      <c r="G38" s="8"/>
      <c r="H38" s="6"/>
      <c r="I38" s="8"/>
      <c r="J38" s="6"/>
      <c r="K38" s="8"/>
      <c r="L38" s="6"/>
      <c r="M38" s="8"/>
      <c r="N38" s="6"/>
      <c r="O38" s="8"/>
      <c r="P38" s="9">
        <f t="shared" si="0"/>
        <v>0</v>
      </c>
      <c r="Q38" s="8">
        <f t="shared" si="0"/>
        <v>0</v>
      </c>
      <c r="R38" s="33"/>
      <c r="S38" s="6">
        <v>5</v>
      </c>
    </row>
    <row r="39" spans="1:19" ht="12">
      <c r="A39" s="14">
        <v>37</v>
      </c>
      <c r="B39" s="37"/>
      <c r="C39" s="37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9">
        <f t="shared" si="0"/>
        <v>0</v>
      </c>
      <c r="Q39" s="8">
        <f t="shared" si="0"/>
        <v>0</v>
      </c>
      <c r="R39" s="33"/>
      <c r="S39" s="6">
        <v>4</v>
      </c>
    </row>
    <row r="40" spans="1:19" ht="12">
      <c r="A40" s="14">
        <v>38</v>
      </c>
      <c r="B40" s="37"/>
      <c r="C40" s="37"/>
      <c r="D40" s="6"/>
      <c r="E40" s="8"/>
      <c r="F40" s="6"/>
      <c r="G40" s="8"/>
      <c r="H40" s="6"/>
      <c r="I40" s="8"/>
      <c r="J40" s="6"/>
      <c r="K40" s="8"/>
      <c r="L40" s="6"/>
      <c r="M40" s="8"/>
      <c r="N40" s="6"/>
      <c r="O40" s="8"/>
      <c r="P40" s="9">
        <f t="shared" si="0"/>
        <v>0</v>
      </c>
      <c r="Q40" s="8">
        <f t="shared" si="0"/>
        <v>0</v>
      </c>
      <c r="R40" s="33"/>
      <c r="S40" s="6">
        <v>3</v>
      </c>
    </row>
    <row r="41" spans="1:19" ht="12">
      <c r="A41" s="14">
        <v>39</v>
      </c>
      <c r="B41" s="37"/>
      <c r="C41" s="37"/>
      <c r="D41" s="6"/>
      <c r="E41" s="8"/>
      <c r="F41" s="6"/>
      <c r="G41" s="8"/>
      <c r="H41" s="6"/>
      <c r="I41" s="8"/>
      <c r="J41" s="6"/>
      <c r="K41" s="8"/>
      <c r="L41" s="6"/>
      <c r="M41" s="8"/>
      <c r="N41" s="6"/>
      <c r="O41" s="8"/>
      <c r="P41" s="9">
        <f t="shared" si="0"/>
        <v>0</v>
      </c>
      <c r="Q41" s="8">
        <f t="shared" si="0"/>
        <v>0</v>
      </c>
      <c r="R41" s="33"/>
      <c r="S41" s="6">
        <v>2</v>
      </c>
    </row>
    <row r="42" spans="1:19" ht="12">
      <c r="A42" s="14">
        <v>40</v>
      </c>
      <c r="B42" s="39"/>
      <c r="C42" s="39"/>
      <c r="D42" s="6"/>
      <c r="E42" s="8"/>
      <c r="F42" s="6"/>
      <c r="G42" s="8"/>
      <c r="H42" s="6"/>
      <c r="I42" s="8"/>
      <c r="J42" s="6"/>
      <c r="K42" s="8"/>
      <c r="L42" s="6"/>
      <c r="M42" s="8"/>
      <c r="N42" s="6"/>
      <c r="O42" s="8"/>
      <c r="P42" s="9">
        <f t="shared" si="0"/>
        <v>0</v>
      </c>
      <c r="Q42" s="8">
        <f t="shared" si="0"/>
        <v>0</v>
      </c>
      <c r="R42" s="33"/>
      <c r="S42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Y264"/>
  <sheetViews>
    <sheetView tabSelected="1" zoomScale="90" zoomScaleNormal="90" zoomScalePageLayoutView="0" workbookViewId="0" topLeftCell="A1">
      <selection activeCell="Y3" sqref="Y3"/>
    </sheetView>
  </sheetViews>
  <sheetFormatPr defaultColWidth="9.140625" defaultRowHeight="12.75"/>
  <cols>
    <col min="1" max="1" width="8.57421875" style="1" customWidth="1"/>
    <col min="2" max="2" width="19.57421875" style="22" customWidth="1"/>
    <col min="3" max="3" width="15.421875" style="1" customWidth="1"/>
    <col min="4" max="9" width="8.00390625" style="1" customWidth="1"/>
    <col min="10" max="10" width="8.421875" style="1" customWidth="1"/>
    <col min="11" max="13" width="8.00390625" style="1" customWidth="1"/>
    <col min="14" max="14" width="1.421875" style="1" customWidth="1"/>
    <col min="15" max="15" width="11.57421875" style="1" customWidth="1"/>
    <col min="16" max="16" width="1.421875" style="1" customWidth="1"/>
    <col min="17" max="17" width="8.57421875" style="1" customWidth="1"/>
    <col min="18" max="18" width="1.421875" style="1" customWidth="1"/>
    <col min="19" max="19" width="11.57421875" style="1" customWidth="1"/>
    <col min="20" max="20" width="1.421875" style="1" customWidth="1"/>
    <col min="21" max="21" width="24.00390625" style="5" bestFit="1" customWidth="1"/>
    <col min="22" max="22" width="10.140625" style="5" customWidth="1"/>
    <col min="23" max="23" width="1.421875" style="5" customWidth="1"/>
    <col min="24" max="24" width="11.00390625" style="5" customWidth="1"/>
    <col min="25" max="25" width="10.57421875" style="5" customWidth="1"/>
  </cols>
  <sheetData>
    <row r="1" spans="1:25" ht="12.75">
      <c r="A1" s="24" t="s">
        <v>65</v>
      </c>
      <c r="B1" s="13" t="s">
        <v>14</v>
      </c>
      <c r="C1" s="13" t="s">
        <v>15</v>
      </c>
      <c r="D1" s="24" t="s">
        <v>9</v>
      </c>
      <c r="E1" s="24" t="s">
        <v>9</v>
      </c>
      <c r="F1" s="24" t="s">
        <v>9</v>
      </c>
      <c r="G1" s="24" t="s">
        <v>9</v>
      </c>
      <c r="H1" s="24" t="s">
        <v>9</v>
      </c>
      <c r="I1" s="24" t="s">
        <v>9</v>
      </c>
      <c r="J1" s="24" t="s">
        <v>9</v>
      </c>
      <c r="K1" s="24" t="s">
        <v>9</v>
      </c>
      <c r="L1" s="24" t="s">
        <v>9</v>
      </c>
      <c r="M1" s="24" t="s">
        <v>9</v>
      </c>
      <c r="N1" s="25"/>
      <c r="O1" s="13" t="s">
        <v>66</v>
      </c>
      <c r="P1" s="25"/>
      <c r="Q1" s="24" t="s">
        <v>67</v>
      </c>
      <c r="R1" s="25"/>
      <c r="S1" s="6" t="s">
        <v>68</v>
      </c>
      <c r="T1" s="25"/>
      <c r="X1" s="5" t="s">
        <v>68</v>
      </c>
      <c r="Y1" s="5" t="s">
        <v>69</v>
      </c>
    </row>
    <row r="2" spans="1:25" ht="12.75">
      <c r="A2" s="24" t="s">
        <v>13</v>
      </c>
      <c r="B2" s="13"/>
      <c r="C2" s="13"/>
      <c r="D2" s="26" t="s">
        <v>23</v>
      </c>
      <c r="E2" s="26" t="s">
        <v>142</v>
      </c>
      <c r="F2" s="26" t="s">
        <v>0</v>
      </c>
      <c r="G2" s="26" t="s">
        <v>40</v>
      </c>
      <c r="H2" s="26" t="s">
        <v>64</v>
      </c>
      <c r="I2" s="26" t="s">
        <v>133</v>
      </c>
      <c r="J2" s="26" t="s">
        <v>154</v>
      </c>
      <c r="K2" s="26" t="s">
        <v>40</v>
      </c>
      <c r="L2" s="26" t="s">
        <v>32</v>
      </c>
      <c r="M2" s="26" t="s">
        <v>44</v>
      </c>
      <c r="N2" s="27"/>
      <c r="O2" s="13" t="s">
        <v>70</v>
      </c>
      <c r="P2" s="27"/>
      <c r="Q2" s="26" t="s">
        <v>71</v>
      </c>
      <c r="R2" s="27"/>
      <c r="S2" s="6" t="s">
        <v>72</v>
      </c>
      <c r="T2" s="27"/>
      <c r="U2" s="5" t="s">
        <v>73</v>
      </c>
      <c r="V2" s="5" t="s">
        <v>67</v>
      </c>
      <c r="X2" s="5" t="s">
        <v>74</v>
      </c>
      <c r="Y2" s="5" t="s">
        <v>75</v>
      </c>
    </row>
    <row r="3" spans="1:25" ht="12">
      <c r="A3" s="14">
        <v>1</v>
      </c>
      <c r="B3" s="23" t="s">
        <v>27</v>
      </c>
      <c r="C3" s="23" t="s">
        <v>28</v>
      </c>
      <c r="D3" s="6">
        <v>144</v>
      </c>
      <c r="E3" s="6">
        <v>87</v>
      </c>
      <c r="F3" s="6">
        <v>18</v>
      </c>
      <c r="G3" s="6">
        <v>123</v>
      </c>
      <c r="H3" s="6">
        <v>72</v>
      </c>
      <c r="I3" s="6">
        <v>10</v>
      </c>
      <c r="J3" s="6">
        <v>46.4</v>
      </c>
      <c r="K3" s="6"/>
      <c r="L3" s="6"/>
      <c r="M3" s="6"/>
      <c r="N3" s="2"/>
      <c r="O3" s="55">
        <v>4078</v>
      </c>
      <c r="P3" s="21"/>
      <c r="Q3" s="14">
        <f aca="true" t="shared" si="0" ref="Q3:Q34">SUM(D3+E3+F3+G3+H3+I3+J3+K3+L3+M3)</f>
        <v>500.4</v>
      </c>
      <c r="R3" s="21"/>
      <c r="S3" s="28">
        <f aca="true" t="shared" si="1" ref="S3:S17">SUM(Y3)</f>
        <v>7080</v>
      </c>
      <c r="T3" s="21"/>
      <c r="U3" s="5" t="s">
        <v>193</v>
      </c>
      <c r="V3" s="29">
        <v>4800</v>
      </c>
      <c r="W3" s="16"/>
      <c r="X3" s="16">
        <v>30</v>
      </c>
      <c r="Y3" s="30">
        <f>SUM(V14*X3)/100</f>
        <v>7080</v>
      </c>
    </row>
    <row r="4" spans="1:25" ht="12">
      <c r="A4" s="14">
        <v>2</v>
      </c>
      <c r="B4" s="15" t="s">
        <v>24</v>
      </c>
      <c r="C4" s="15" t="s">
        <v>0</v>
      </c>
      <c r="D4" s="6">
        <v>72</v>
      </c>
      <c r="E4" s="6">
        <v>52.2</v>
      </c>
      <c r="F4" s="6">
        <v>34</v>
      </c>
      <c r="G4" s="6">
        <v>61.5</v>
      </c>
      <c r="H4" s="6">
        <v>43.2</v>
      </c>
      <c r="I4" s="6">
        <v>83.7</v>
      </c>
      <c r="J4" s="6">
        <v>63.8</v>
      </c>
      <c r="K4" s="6"/>
      <c r="L4" s="6"/>
      <c r="M4" s="6"/>
      <c r="N4" s="2"/>
      <c r="O4" s="55">
        <v>1238</v>
      </c>
      <c r="P4" s="21"/>
      <c r="Q4" s="14">
        <f t="shared" si="0"/>
        <v>410.4</v>
      </c>
      <c r="R4" s="21"/>
      <c r="S4" s="28">
        <f t="shared" si="1"/>
        <v>4720</v>
      </c>
      <c r="T4" s="21"/>
      <c r="U4" s="5" t="s">
        <v>198</v>
      </c>
      <c r="V4" s="29">
        <v>2900</v>
      </c>
      <c r="W4" s="16"/>
      <c r="X4" s="16">
        <v>20</v>
      </c>
      <c r="Y4" s="30">
        <f>SUM(V14*X4)/100</f>
        <v>4720</v>
      </c>
    </row>
    <row r="5" spans="1:25" ht="12">
      <c r="A5" s="6">
        <v>3</v>
      </c>
      <c r="B5" s="15" t="s">
        <v>49</v>
      </c>
      <c r="C5" s="18" t="s">
        <v>40</v>
      </c>
      <c r="D5" s="6">
        <v>52.8</v>
      </c>
      <c r="E5" s="6">
        <v>37.7</v>
      </c>
      <c r="F5" s="6">
        <v>102</v>
      </c>
      <c r="G5" s="6">
        <v>45.1</v>
      </c>
      <c r="H5" s="6">
        <v>33.6</v>
      </c>
      <c r="I5" s="6">
        <v>31</v>
      </c>
      <c r="J5" s="6">
        <v>52.2</v>
      </c>
      <c r="K5" s="6"/>
      <c r="L5" s="6"/>
      <c r="M5" s="6"/>
      <c r="N5" s="34"/>
      <c r="O5" s="55">
        <v>2326</v>
      </c>
      <c r="P5" s="21"/>
      <c r="Q5" s="14">
        <f t="shared" si="0"/>
        <v>354.4</v>
      </c>
      <c r="R5" s="21"/>
      <c r="S5" s="28">
        <f t="shared" si="1"/>
        <v>2360</v>
      </c>
      <c r="T5" s="21"/>
      <c r="U5" s="5" t="s">
        <v>199</v>
      </c>
      <c r="V5" s="29">
        <v>3400</v>
      </c>
      <c r="W5" s="16"/>
      <c r="X5" s="19">
        <v>10</v>
      </c>
      <c r="Y5" s="30">
        <f>SUM(V14*X5)/100</f>
        <v>2360</v>
      </c>
    </row>
    <row r="6" spans="1:25" ht="12">
      <c r="A6" s="6">
        <v>4</v>
      </c>
      <c r="B6" s="15" t="s">
        <v>90</v>
      </c>
      <c r="C6" s="15" t="s">
        <v>204</v>
      </c>
      <c r="D6" s="6">
        <v>19</v>
      </c>
      <c r="E6" s="6">
        <v>7</v>
      </c>
      <c r="F6" s="6">
        <v>64.6</v>
      </c>
      <c r="G6" s="6">
        <v>110.7</v>
      </c>
      <c r="H6" s="6">
        <v>40.8</v>
      </c>
      <c r="I6" s="6">
        <v>74.7</v>
      </c>
      <c r="J6" s="6">
        <v>14</v>
      </c>
      <c r="K6" s="6"/>
      <c r="L6" s="6"/>
      <c r="M6" s="6"/>
      <c r="N6" s="2"/>
      <c r="O6" s="55">
        <v>1758</v>
      </c>
      <c r="P6" s="21"/>
      <c r="Q6" s="14">
        <f t="shared" si="0"/>
        <v>330.8</v>
      </c>
      <c r="R6" s="21"/>
      <c r="S6" s="28">
        <f t="shared" si="1"/>
        <v>1534</v>
      </c>
      <c r="T6" s="21"/>
      <c r="U6" s="5" t="s">
        <v>220</v>
      </c>
      <c r="V6" s="29">
        <v>4100</v>
      </c>
      <c r="W6" s="16"/>
      <c r="X6" s="16">
        <v>6.5</v>
      </c>
      <c r="Y6" s="30">
        <f>SUM(V14*X6)/100</f>
        <v>1534</v>
      </c>
    </row>
    <row r="7" spans="1:25" ht="12">
      <c r="A7" s="6">
        <v>5</v>
      </c>
      <c r="B7" s="23" t="s">
        <v>235</v>
      </c>
      <c r="C7" s="23" t="s">
        <v>32</v>
      </c>
      <c r="D7" s="6">
        <v>27</v>
      </c>
      <c r="E7" s="6">
        <v>78.3</v>
      </c>
      <c r="F7" s="6">
        <v>81.6</v>
      </c>
      <c r="G7" s="6">
        <v>13</v>
      </c>
      <c r="H7" s="6">
        <v>24</v>
      </c>
      <c r="I7" s="6">
        <v>40.3</v>
      </c>
      <c r="J7" s="6">
        <v>58</v>
      </c>
      <c r="K7" s="6"/>
      <c r="L7" s="6"/>
      <c r="M7" s="6"/>
      <c r="N7" s="2"/>
      <c r="O7" s="55">
        <v>1121</v>
      </c>
      <c r="P7" s="21"/>
      <c r="Q7" s="14">
        <f t="shared" si="0"/>
        <v>322.2</v>
      </c>
      <c r="R7" s="21"/>
      <c r="S7" s="28">
        <f t="shared" si="1"/>
        <v>1416</v>
      </c>
      <c r="T7" s="21"/>
      <c r="U7" s="5" t="s">
        <v>224</v>
      </c>
      <c r="V7" s="29">
        <v>2400</v>
      </c>
      <c r="W7" s="16"/>
      <c r="X7" s="16">
        <v>6</v>
      </c>
      <c r="Y7" s="30">
        <f>SUM(V14*X7)/100</f>
        <v>1416</v>
      </c>
    </row>
    <row r="8" spans="1:25" ht="12">
      <c r="A8" s="6">
        <v>6</v>
      </c>
      <c r="B8" s="15" t="s">
        <v>46</v>
      </c>
      <c r="C8" s="15" t="s">
        <v>0</v>
      </c>
      <c r="D8" s="6">
        <v>81.6</v>
      </c>
      <c r="E8" s="6">
        <v>10</v>
      </c>
      <c r="F8" s="6">
        <v>57.8</v>
      </c>
      <c r="G8" s="6">
        <v>4</v>
      </c>
      <c r="H8" s="23">
        <v>28.8</v>
      </c>
      <c r="I8" s="6">
        <v>46.5</v>
      </c>
      <c r="J8" s="6">
        <v>78.3</v>
      </c>
      <c r="K8" s="6"/>
      <c r="L8" s="6"/>
      <c r="M8" s="6"/>
      <c r="N8" s="34"/>
      <c r="O8" s="55">
        <v>538</v>
      </c>
      <c r="P8" s="21"/>
      <c r="Q8" s="14">
        <f t="shared" si="0"/>
        <v>307</v>
      </c>
      <c r="R8" s="21"/>
      <c r="S8" s="28">
        <f t="shared" si="1"/>
        <v>1298</v>
      </c>
      <c r="T8" s="21"/>
      <c r="U8" s="5" t="s">
        <v>226</v>
      </c>
      <c r="V8" s="29">
        <v>3100</v>
      </c>
      <c r="W8" s="16"/>
      <c r="X8" s="16">
        <v>5.5</v>
      </c>
      <c r="Y8" s="30">
        <f>SUM(V14*X8)/100</f>
        <v>1298</v>
      </c>
    </row>
    <row r="9" spans="1:25" ht="12">
      <c r="A9" s="6">
        <v>7</v>
      </c>
      <c r="B9" s="15" t="s">
        <v>29</v>
      </c>
      <c r="C9" s="15" t="s">
        <v>30</v>
      </c>
      <c r="D9" s="6">
        <v>105.6</v>
      </c>
      <c r="E9" s="6">
        <v>46.4</v>
      </c>
      <c r="F9" s="6">
        <v>40.8</v>
      </c>
      <c r="G9" s="6">
        <v>19</v>
      </c>
      <c r="H9" s="6">
        <v>31.2</v>
      </c>
      <c r="I9" s="6">
        <v>49.6</v>
      </c>
      <c r="J9" s="6">
        <v>10</v>
      </c>
      <c r="K9" s="6"/>
      <c r="L9" s="6"/>
      <c r="M9" s="6"/>
      <c r="N9" s="2"/>
      <c r="O9" s="55">
        <v>934</v>
      </c>
      <c r="P9" s="21"/>
      <c r="Q9" s="14">
        <f t="shared" si="0"/>
        <v>302.6</v>
      </c>
      <c r="R9" s="21"/>
      <c r="S9" s="28">
        <f t="shared" si="1"/>
        <v>1180</v>
      </c>
      <c r="T9" s="21"/>
      <c r="U9" s="5" t="s">
        <v>227</v>
      </c>
      <c r="V9" s="29">
        <v>2900</v>
      </c>
      <c r="W9" s="16"/>
      <c r="X9" s="16">
        <v>5</v>
      </c>
      <c r="Y9" s="30">
        <f>SUM(V14*X9)/100</f>
        <v>1180</v>
      </c>
    </row>
    <row r="10" spans="1:25" ht="12">
      <c r="A10" s="6">
        <v>8</v>
      </c>
      <c r="B10" s="15" t="s">
        <v>79</v>
      </c>
      <c r="C10" s="15" t="s">
        <v>82</v>
      </c>
      <c r="D10" s="6">
        <v>76.8</v>
      </c>
      <c r="E10" s="6">
        <v>63.8</v>
      </c>
      <c r="F10" s="6">
        <v>3</v>
      </c>
      <c r="G10" s="6">
        <v>25</v>
      </c>
      <c r="H10" s="6">
        <v>5</v>
      </c>
      <c r="I10" s="6">
        <v>55.8</v>
      </c>
      <c r="J10" s="6">
        <v>49.3</v>
      </c>
      <c r="K10" s="6"/>
      <c r="L10" s="6"/>
      <c r="M10" s="6"/>
      <c r="N10" s="34"/>
      <c r="O10" s="55">
        <v>702</v>
      </c>
      <c r="P10" s="21"/>
      <c r="Q10" s="14">
        <f t="shared" si="0"/>
        <v>278.7</v>
      </c>
      <c r="R10" s="21"/>
      <c r="S10" s="28">
        <f t="shared" si="1"/>
        <v>944</v>
      </c>
      <c r="T10" s="21"/>
      <c r="U10" s="5" t="s">
        <v>167</v>
      </c>
      <c r="V10" s="29">
        <v>0</v>
      </c>
      <c r="W10" s="16"/>
      <c r="X10" s="16">
        <v>4</v>
      </c>
      <c r="Y10" s="30">
        <f>SUM(V14*X10)/100</f>
        <v>944</v>
      </c>
    </row>
    <row r="11" spans="1:25" ht="12">
      <c r="A11" s="6">
        <v>9</v>
      </c>
      <c r="B11" s="23" t="s">
        <v>108</v>
      </c>
      <c r="C11" s="23" t="s">
        <v>64</v>
      </c>
      <c r="D11" s="6">
        <v>33</v>
      </c>
      <c r="E11" s="6"/>
      <c r="F11" s="6">
        <v>61.2</v>
      </c>
      <c r="G11" s="6">
        <v>24</v>
      </c>
      <c r="H11" s="6">
        <v>64.8</v>
      </c>
      <c r="I11" s="6">
        <v>37.2</v>
      </c>
      <c r="J11" s="6">
        <v>40.6</v>
      </c>
      <c r="K11" s="6"/>
      <c r="L11" s="6"/>
      <c r="M11" s="6"/>
      <c r="N11" s="2"/>
      <c r="O11" s="55">
        <v>1760</v>
      </c>
      <c r="P11" s="21"/>
      <c r="Q11" s="14">
        <f t="shared" si="0"/>
        <v>260.8</v>
      </c>
      <c r="R11" s="21"/>
      <c r="S11" s="28">
        <f t="shared" si="1"/>
        <v>708</v>
      </c>
      <c r="T11" s="21"/>
      <c r="U11" s="5" t="s">
        <v>168</v>
      </c>
      <c r="V11" s="29">
        <v>0</v>
      </c>
      <c r="W11" s="16"/>
      <c r="X11" s="16">
        <v>3</v>
      </c>
      <c r="Y11" s="30">
        <f>SUM(V14*X11)/100</f>
        <v>708</v>
      </c>
    </row>
    <row r="12" spans="1:25" ht="12">
      <c r="A12" s="6">
        <v>10</v>
      </c>
      <c r="B12" s="23" t="s">
        <v>138</v>
      </c>
      <c r="C12" s="23" t="s">
        <v>139</v>
      </c>
      <c r="D12" s="6"/>
      <c r="E12" s="6"/>
      <c r="F12" s="6">
        <v>47.6</v>
      </c>
      <c r="G12" s="6">
        <v>73.8</v>
      </c>
      <c r="H12" s="6">
        <v>3</v>
      </c>
      <c r="I12" s="6">
        <v>93</v>
      </c>
      <c r="J12" s="6">
        <v>31.9</v>
      </c>
      <c r="K12" s="6"/>
      <c r="L12" s="6"/>
      <c r="M12" s="6"/>
      <c r="N12" s="2"/>
      <c r="O12" s="55">
        <v>1151</v>
      </c>
      <c r="P12" s="21"/>
      <c r="Q12" s="14">
        <f t="shared" si="0"/>
        <v>249.3</v>
      </c>
      <c r="R12" s="21"/>
      <c r="S12" s="28">
        <f t="shared" si="1"/>
        <v>590</v>
      </c>
      <c r="T12" s="21"/>
      <c r="U12" s="5" t="s">
        <v>169</v>
      </c>
      <c r="V12" s="29">
        <v>0</v>
      </c>
      <c r="W12" s="16"/>
      <c r="X12" s="16">
        <v>2.5</v>
      </c>
      <c r="Y12" s="30">
        <f>SUM(V14*X12)/100</f>
        <v>590</v>
      </c>
    </row>
    <row r="13" spans="1:25" ht="12">
      <c r="A13" s="6">
        <v>11</v>
      </c>
      <c r="B13" s="15" t="s">
        <v>20</v>
      </c>
      <c r="C13" s="15" t="s">
        <v>21</v>
      </c>
      <c r="D13" s="6">
        <v>115.2</v>
      </c>
      <c r="E13" s="6">
        <v>12</v>
      </c>
      <c r="F13" s="6">
        <v>44.2</v>
      </c>
      <c r="G13" s="6">
        <v>18</v>
      </c>
      <c r="H13" s="6"/>
      <c r="I13" s="6">
        <v>12</v>
      </c>
      <c r="J13" s="6">
        <v>43.5</v>
      </c>
      <c r="K13" s="6"/>
      <c r="L13" s="6"/>
      <c r="M13" s="6"/>
      <c r="N13" s="34"/>
      <c r="O13" s="55">
        <v>1320</v>
      </c>
      <c r="P13" s="21"/>
      <c r="Q13" s="14">
        <f t="shared" si="0"/>
        <v>244.9</v>
      </c>
      <c r="R13" s="21"/>
      <c r="S13" s="28">
        <f t="shared" si="1"/>
        <v>472</v>
      </c>
      <c r="T13" s="21"/>
      <c r="W13" s="16"/>
      <c r="X13" s="16">
        <v>2</v>
      </c>
      <c r="Y13" s="30">
        <f>SUM(V14*X13)/100</f>
        <v>472</v>
      </c>
    </row>
    <row r="14" spans="1:25" ht="12.75">
      <c r="A14" s="6">
        <v>12</v>
      </c>
      <c r="B14" s="15" t="s">
        <v>126</v>
      </c>
      <c r="C14" s="20" t="s">
        <v>32</v>
      </c>
      <c r="D14" s="6">
        <v>67.2</v>
      </c>
      <c r="E14" s="6">
        <v>55.1</v>
      </c>
      <c r="F14" s="6">
        <v>11</v>
      </c>
      <c r="G14" s="6">
        <v>77.9</v>
      </c>
      <c r="H14" s="6">
        <v>8</v>
      </c>
      <c r="I14" s="6">
        <v>16</v>
      </c>
      <c r="J14" s="6">
        <v>3</v>
      </c>
      <c r="K14" s="6"/>
      <c r="L14" s="6"/>
      <c r="M14" s="6"/>
      <c r="N14" s="2"/>
      <c r="O14" s="56">
        <v>-379</v>
      </c>
      <c r="P14" s="21"/>
      <c r="Q14" s="14">
        <f t="shared" si="0"/>
        <v>238.20000000000002</v>
      </c>
      <c r="R14" s="21"/>
      <c r="S14" s="28">
        <f t="shared" si="1"/>
        <v>413</v>
      </c>
      <c r="T14" s="21"/>
      <c r="U14" s="31" t="s">
        <v>76</v>
      </c>
      <c r="V14" s="32">
        <f>SUM(V3:V13)</f>
        <v>23600</v>
      </c>
      <c r="W14" s="16"/>
      <c r="X14" s="16">
        <v>1.75</v>
      </c>
      <c r="Y14" s="30">
        <f>SUM(V14*X14)/100</f>
        <v>413</v>
      </c>
    </row>
    <row r="15" spans="1:25" ht="12">
      <c r="A15" s="6">
        <v>13</v>
      </c>
      <c r="B15" s="15" t="s">
        <v>192</v>
      </c>
      <c r="C15" s="15" t="s">
        <v>0</v>
      </c>
      <c r="D15" s="6">
        <v>2</v>
      </c>
      <c r="E15" s="6">
        <v>49.3</v>
      </c>
      <c r="F15" s="6">
        <v>51</v>
      </c>
      <c r="G15" s="6">
        <v>65.6</v>
      </c>
      <c r="H15" s="6">
        <v>4</v>
      </c>
      <c r="I15" s="6">
        <v>7</v>
      </c>
      <c r="J15" s="6">
        <v>55.1</v>
      </c>
      <c r="K15" s="6"/>
      <c r="L15" s="6"/>
      <c r="M15" s="6"/>
      <c r="N15" s="34"/>
      <c r="O15" s="56">
        <v>-356</v>
      </c>
      <c r="P15" s="21"/>
      <c r="Q15" s="14">
        <f t="shared" si="0"/>
        <v>233.99999999999997</v>
      </c>
      <c r="R15" s="21"/>
      <c r="S15" s="28">
        <f t="shared" si="1"/>
        <v>354</v>
      </c>
      <c r="T15" s="21"/>
      <c r="W15" s="16"/>
      <c r="X15" s="19">
        <v>1.5</v>
      </c>
      <c r="Y15" s="30">
        <f>SUM(V14*X15)/100</f>
        <v>354</v>
      </c>
    </row>
    <row r="16" spans="1:25" ht="12">
      <c r="A16" s="6">
        <v>14</v>
      </c>
      <c r="B16" s="15" t="s">
        <v>25</v>
      </c>
      <c r="C16" s="15" t="s">
        <v>26</v>
      </c>
      <c r="D16" s="6">
        <v>31</v>
      </c>
      <c r="E16" s="6">
        <v>6</v>
      </c>
      <c r="F16" s="6">
        <v>7</v>
      </c>
      <c r="G16" s="6">
        <v>57.4</v>
      </c>
      <c r="H16" s="6">
        <v>2</v>
      </c>
      <c r="I16" s="6">
        <v>62</v>
      </c>
      <c r="J16" s="6">
        <v>29</v>
      </c>
      <c r="K16" s="6"/>
      <c r="L16" s="6"/>
      <c r="M16" s="6"/>
      <c r="N16" s="34"/>
      <c r="O16" s="56">
        <v>-1202</v>
      </c>
      <c r="P16" s="21"/>
      <c r="Q16" s="14">
        <f t="shared" si="0"/>
        <v>194.4</v>
      </c>
      <c r="R16" s="21"/>
      <c r="S16" s="28">
        <f t="shared" si="1"/>
        <v>295</v>
      </c>
      <c r="T16" s="21"/>
      <c r="U16" s="5" t="s">
        <v>78</v>
      </c>
      <c r="V16" s="50">
        <f>SUM(V14)/700</f>
        <v>33.714285714285715</v>
      </c>
      <c r="W16" s="16"/>
      <c r="X16" s="16">
        <v>1.25</v>
      </c>
      <c r="Y16" s="30">
        <f>SUM(V14*X16)/100</f>
        <v>295</v>
      </c>
    </row>
    <row r="17" spans="1:25" ht="12">
      <c r="A17" s="6">
        <v>15</v>
      </c>
      <c r="B17" s="15" t="s">
        <v>56</v>
      </c>
      <c r="C17" s="15" t="s">
        <v>40</v>
      </c>
      <c r="D17" s="6">
        <v>5</v>
      </c>
      <c r="E17" s="6">
        <v>29</v>
      </c>
      <c r="F17" s="6">
        <v>14</v>
      </c>
      <c r="G17" s="6">
        <v>23</v>
      </c>
      <c r="H17" s="6">
        <v>48</v>
      </c>
      <c r="I17" s="6">
        <v>52.7</v>
      </c>
      <c r="J17" s="6">
        <v>5</v>
      </c>
      <c r="K17" s="6"/>
      <c r="L17" s="6"/>
      <c r="M17" s="6"/>
      <c r="N17" s="34"/>
      <c r="O17" s="55">
        <v>704</v>
      </c>
      <c r="P17" s="21"/>
      <c r="Q17" s="14">
        <f t="shared" si="0"/>
        <v>176.7</v>
      </c>
      <c r="R17" s="21"/>
      <c r="S17" s="28">
        <f t="shared" si="1"/>
        <v>236</v>
      </c>
      <c r="T17" s="21"/>
      <c r="W17" s="16"/>
      <c r="X17" s="16">
        <v>1</v>
      </c>
      <c r="Y17" s="30">
        <f>SUM(V14*X17)/100</f>
        <v>236</v>
      </c>
    </row>
    <row r="18" spans="1:20" ht="12">
      <c r="A18" s="6">
        <v>16</v>
      </c>
      <c r="B18" s="15" t="s">
        <v>184</v>
      </c>
      <c r="C18" s="15" t="s">
        <v>21</v>
      </c>
      <c r="D18" s="6">
        <v>96</v>
      </c>
      <c r="E18" s="6"/>
      <c r="F18" s="6"/>
      <c r="G18" s="6">
        <v>41</v>
      </c>
      <c r="H18" s="6">
        <v>1</v>
      </c>
      <c r="I18" s="6"/>
      <c r="J18" s="23">
        <v>37.7</v>
      </c>
      <c r="K18" s="6"/>
      <c r="L18" s="6"/>
      <c r="M18" s="6"/>
      <c r="N18" s="2"/>
      <c r="O18" s="55">
        <v>430</v>
      </c>
      <c r="P18" s="21"/>
      <c r="Q18" s="14">
        <f t="shared" si="0"/>
        <v>175.7</v>
      </c>
      <c r="R18" s="21"/>
      <c r="S18" s="28"/>
      <c r="T18" s="21"/>
    </row>
    <row r="19" spans="1:25" ht="12">
      <c r="A19" s="6">
        <v>17</v>
      </c>
      <c r="B19" s="6" t="s">
        <v>89</v>
      </c>
      <c r="C19" s="23" t="s">
        <v>21</v>
      </c>
      <c r="D19" s="6">
        <v>26</v>
      </c>
      <c r="E19" s="6">
        <v>34.8</v>
      </c>
      <c r="F19" s="6">
        <v>5</v>
      </c>
      <c r="G19" s="6">
        <v>82</v>
      </c>
      <c r="H19" s="6"/>
      <c r="I19" s="6">
        <v>13</v>
      </c>
      <c r="J19" s="6"/>
      <c r="K19" s="6"/>
      <c r="L19" s="6"/>
      <c r="M19" s="6"/>
      <c r="N19" s="2"/>
      <c r="O19" s="56">
        <v>-466</v>
      </c>
      <c r="P19" s="21"/>
      <c r="Q19" s="14">
        <f t="shared" si="0"/>
        <v>160.8</v>
      </c>
      <c r="R19" s="21"/>
      <c r="S19" s="14"/>
      <c r="T19" s="21"/>
      <c r="U19" s="35" t="s">
        <v>170</v>
      </c>
      <c r="V19" s="5">
        <v>31</v>
      </c>
      <c r="Y19" s="29">
        <f>SUM(Y3:Y18)</f>
        <v>23600</v>
      </c>
    </row>
    <row r="20" spans="1:25" ht="12">
      <c r="A20" s="6">
        <v>18</v>
      </c>
      <c r="B20" s="15" t="s">
        <v>86</v>
      </c>
      <c r="C20" s="15" t="s">
        <v>37</v>
      </c>
      <c r="D20" s="6">
        <v>16</v>
      </c>
      <c r="E20" s="6">
        <v>43.5</v>
      </c>
      <c r="F20" s="6">
        <v>74.8</v>
      </c>
      <c r="G20" s="6">
        <v>26</v>
      </c>
      <c r="H20" s="6"/>
      <c r="I20" s="6"/>
      <c r="J20" s="6"/>
      <c r="K20" s="6"/>
      <c r="L20" s="6"/>
      <c r="M20" s="6"/>
      <c r="N20" s="2"/>
      <c r="O20" s="55">
        <v>1103</v>
      </c>
      <c r="P20" s="21"/>
      <c r="Q20" s="14">
        <f t="shared" si="0"/>
        <v>160.3</v>
      </c>
      <c r="R20" s="21"/>
      <c r="S20" s="14"/>
      <c r="T20" s="21"/>
      <c r="U20" s="49" t="s">
        <v>77</v>
      </c>
      <c r="V20" s="5">
        <v>35</v>
      </c>
      <c r="Y20" s="29"/>
    </row>
    <row r="21" spans="1:20" ht="12">
      <c r="A21" s="6">
        <v>19</v>
      </c>
      <c r="B21" s="15" t="s">
        <v>41</v>
      </c>
      <c r="C21" s="15" t="s">
        <v>42</v>
      </c>
      <c r="D21" s="6">
        <v>14</v>
      </c>
      <c r="E21" s="6">
        <v>40.6</v>
      </c>
      <c r="F21" s="6"/>
      <c r="G21" s="6">
        <v>17</v>
      </c>
      <c r="H21" s="6"/>
      <c r="I21" s="6">
        <v>68.2</v>
      </c>
      <c r="J21" s="6">
        <v>11</v>
      </c>
      <c r="K21" s="6"/>
      <c r="L21" s="6"/>
      <c r="M21" s="6"/>
      <c r="N21" s="34"/>
      <c r="O21" s="56">
        <v>-97</v>
      </c>
      <c r="P21" s="21"/>
      <c r="Q21" s="14">
        <f t="shared" si="0"/>
        <v>150.8</v>
      </c>
      <c r="R21" s="21"/>
      <c r="S21" s="14"/>
      <c r="T21" s="21"/>
    </row>
    <row r="22" spans="1:22" ht="12">
      <c r="A22" s="6">
        <v>20</v>
      </c>
      <c r="B22" s="59" t="s">
        <v>211</v>
      </c>
      <c r="C22" s="59" t="s">
        <v>139</v>
      </c>
      <c r="D22" s="6"/>
      <c r="E22" s="6"/>
      <c r="F22" s="6">
        <v>37.4</v>
      </c>
      <c r="G22" s="6">
        <v>69.7</v>
      </c>
      <c r="H22" s="6"/>
      <c r="I22" s="6"/>
      <c r="J22" s="6">
        <v>34.8</v>
      </c>
      <c r="K22" s="6"/>
      <c r="L22" s="6"/>
      <c r="M22" s="6"/>
      <c r="N22" s="2"/>
      <c r="O22" s="55">
        <v>846</v>
      </c>
      <c r="P22" s="21"/>
      <c r="Q22" s="14">
        <f t="shared" si="0"/>
        <v>141.89999999999998</v>
      </c>
      <c r="R22" s="21"/>
      <c r="S22" s="51"/>
      <c r="T22" s="21"/>
      <c r="V22" s="50"/>
    </row>
    <row r="23" spans="1:20" ht="12">
      <c r="A23" s="6">
        <v>21</v>
      </c>
      <c r="B23" s="15" t="s">
        <v>35</v>
      </c>
      <c r="C23" s="15" t="s">
        <v>36</v>
      </c>
      <c r="D23" s="6">
        <v>91.2</v>
      </c>
      <c r="E23" s="6"/>
      <c r="F23" s="6">
        <v>17</v>
      </c>
      <c r="G23" s="6">
        <v>20</v>
      </c>
      <c r="H23" s="6"/>
      <c r="I23" s="6">
        <v>9</v>
      </c>
      <c r="J23" s="6"/>
      <c r="K23" s="6"/>
      <c r="L23" s="6"/>
      <c r="M23" s="6"/>
      <c r="N23" s="2"/>
      <c r="O23" s="55">
        <v>754</v>
      </c>
      <c r="P23" s="21"/>
      <c r="Q23" s="14">
        <f t="shared" si="0"/>
        <v>137.2</v>
      </c>
      <c r="R23" s="21"/>
      <c r="S23" s="14"/>
      <c r="T23" s="21"/>
    </row>
    <row r="24" spans="1:22" ht="12">
      <c r="A24" s="6">
        <v>22</v>
      </c>
      <c r="B24" s="59" t="s">
        <v>171</v>
      </c>
      <c r="C24" s="59" t="s">
        <v>181</v>
      </c>
      <c r="D24" s="6">
        <v>129.6</v>
      </c>
      <c r="E24" s="6"/>
      <c r="F24" s="6"/>
      <c r="G24" s="6"/>
      <c r="H24" s="6"/>
      <c r="I24" s="6"/>
      <c r="J24" s="6"/>
      <c r="K24" s="6"/>
      <c r="L24" s="6"/>
      <c r="M24" s="6"/>
      <c r="N24" s="2"/>
      <c r="O24" s="55">
        <v>392</v>
      </c>
      <c r="P24" s="21"/>
      <c r="Q24" s="14">
        <f t="shared" si="0"/>
        <v>129.6</v>
      </c>
      <c r="R24" s="21"/>
      <c r="S24" s="14"/>
      <c r="T24" s="21"/>
      <c r="U24" s="34"/>
      <c r="V24" s="34"/>
    </row>
    <row r="25" spans="1:24" ht="12">
      <c r="A25" s="6">
        <v>23</v>
      </c>
      <c r="B25" s="23" t="s">
        <v>50</v>
      </c>
      <c r="C25" s="23" t="s">
        <v>51</v>
      </c>
      <c r="D25" s="6">
        <v>25</v>
      </c>
      <c r="E25" s="6"/>
      <c r="F25" s="6">
        <v>91.8</v>
      </c>
      <c r="G25" s="6">
        <v>5</v>
      </c>
      <c r="H25" s="6"/>
      <c r="I25" s="6">
        <v>3</v>
      </c>
      <c r="J25" s="6"/>
      <c r="K25" s="6"/>
      <c r="L25" s="6"/>
      <c r="M25" s="6"/>
      <c r="N25" s="2"/>
      <c r="O25" s="56">
        <v>-901</v>
      </c>
      <c r="P25" s="21"/>
      <c r="Q25" s="14">
        <f t="shared" si="0"/>
        <v>124.8</v>
      </c>
      <c r="R25" s="21"/>
      <c r="S25" s="14"/>
      <c r="T25" s="21"/>
      <c r="U25" s="34"/>
      <c r="V25" s="34"/>
      <c r="X25" s="50"/>
    </row>
    <row r="26" spans="1:22" ht="12">
      <c r="A26" s="6">
        <v>24</v>
      </c>
      <c r="B26" s="62" t="s">
        <v>94</v>
      </c>
      <c r="C26" s="62" t="s">
        <v>95</v>
      </c>
      <c r="D26" s="6">
        <v>6</v>
      </c>
      <c r="E26" s="6">
        <v>3</v>
      </c>
      <c r="F26" s="6">
        <v>54.4</v>
      </c>
      <c r="G26" s="6">
        <v>9</v>
      </c>
      <c r="H26" s="6">
        <v>38.4</v>
      </c>
      <c r="I26" s="6"/>
      <c r="J26" s="6">
        <v>8</v>
      </c>
      <c r="K26" s="6"/>
      <c r="L26" s="6"/>
      <c r="M26" s="6"/>
      <c r="N26" s="2"/>
      <c r="O26" s="56">
        <v>-2518</v>
      </c>
      <c r="P26" s="21"/>
      <c r="Q26" s="14">
        <f t="shared" si="0"/>
        <v>118.80000000000001</v>
      </c>
      <c r="R26" s="21"/>
      <c r="S26" s="14"/>
      <c r="T26" s="21"/>
      <c r="U26" s="34"/>
      <c r="V26" s="34"/>
    </row>
    <row r="27" spans="1:22" ht="12">
      <c r="A27" s="6">
        <v>25</v>
      </c>
      <c r="B27" s="61" t="s">
        <v>52</v>
      </c>
      <c r="C27" s="61" t="s">
        <v>53</v>
      </c>
      <c r="D27" s="6">
        <v>20</v>
      </c>
      <c r="E27" s="6"/>
      <c r="F27" s="6"/>
      <c r="G27" s="6">
        <v>90.2</v>
      </c>
      <c r="H27" s="6"/>
      <c r="I27" s="6">
        <v>1</v>
      </c>
      <c r="J27" s="6"/>
      <c r="K27" s="6"/>
      <c r="L27" s="6"/>
      <c r="M27" s="6"/>
      <c r="N27" s="34"/>
      <c r="O27" s="56">
        <v>-1243</v>
      </c>
      <c r="P27" s="21"/>
      <c r="Q27" s="14">
        <f t="shared" si="0"/>
        <v>111.2</v>
      </c>
      <c r="R27" s="21"/>
      <c r="S27" s="14"/>
      <c r="T27" s="21"/>
      <c r="U27" s="34"/>
      <c r="V27" s="34"/>
    </row>
    <row r="28" spans="1:22" ht="12">
      <c r="A28" s="14">
        <v>26</v>
      </c>
      <c r="B28" s="37" t="s">
        <v>178</v>
      </c>
      <c r="C28" s="37" t="s">
        <v>92</v>
      </c>
      <c r="D28" s="6">
        <v>13</v>
      </c>
      <c r="E28" s="6">
        <v>58</v>
      </c>
      <c r="F28" s="6">
        <v>4</v>
      </c>
      <c r="G28" s="6">
        <v>7</v>
      </c>
      <c r="H28" s="6"/>
      <c r="I28" s="6">
        <v>11</v>
      </c>
      <c r="J28" s="6">
        <v>13</v>
      </c>
      <c r="K28" s="6"/>
      <c r="L28" s="6"/>
      <c r="M28" s="6"/>
      <c r="N28" s="2"/>
      <c r="O28" s="56">
        <v>-674</v>
      </c>
      <c r="P28" s="21"/>
      <c r="Q28" s="14">
        <f t="shared" si="0"/>
        <v>106</v>
      </c>
      <c r="R28" s="21"/>
      <c r="S28" s="14"/>
      <c r="T28" s="21"/>
      <c r="V28" s="34"/>
    </row>
    <row r="29" spans="1:22" ht="12">
      <c r="A29" s="14">
        <v>27</v>
      </c>
      <c r="B29" s="37" t="s">
        <v>175</v>
      </c>
      <c r="C29" s="37" t="s">
        <v>0</v>
      </c>
      <c r="D29" s="6">
        <v>24</v>
      </c>
      <c r="E29" s="6">
        <v>11</v>
      </c>
      <c r="F29" s="6">
        <v>9</v>
      </c>
      <c r="G29" s="6">
        <v>49.2</v>
      </c>
      <c r="H29" s="6"/>
      <c r="I29" s="6">
        <v>8</v>
      </c>
      <c r="J29" s="6"/>
      <c r="K29" s="6"/>
      <c r="L29" s="6"/>
      <c r="M29" s="6"/>
      <c r="N29" s="2"/>
      <c r="O29" s="56">
        <v>-114</v>
      </c>
      <c r="P29" s="21"/>
      <c r="Q29" s="14">
        <f t="shared" si="0"/>
        <v>101.2</v>
      </c>
      <c r="R29" s="21"/>
      <c r="S29" s="14"/>
      <c r="T29" s="21"/>
      <c r="V29" s="34"/>
    </row>
    <row r="30" spans="1:24" ht="12">
      <c r="A30" s="14">
        <v>28</v>
      </c>
      <c r="B30" s="61" t="s">
        <v>125</v>
      </c>
      <c r="C30" s="61" t="s">
        <v>32</v>
      </c>
      <c r="D30" s="6">
        <v>12</v>
      </c>
      <c r="E30" s="6"/>
      <c r="F30" s="6"/>
      <c r="G30" s="6"/>
      <c r="H30" s="6"/>
      <c r="I30" s="6"/>
      <c r="J30" s="6">
        <v>87</v>
      </c>
      <c r="K30" s="6"/>
      <c r="L30" s="6"/>
      <c r="M30" s="6"/>
      <c r="N30" s="2"/>
      <c r="O30" s="55">
        <v>562</v>
      </c>
      <c r="P30" s="21"/>
      <c r="Q30" s="14">
        <f t="shared" si="0"/>
        <v>99</v>
      </c>
      <c r="R30" s="21"/>
      <c r="S30" s="14"/>
      <c r="T30" s="21"/>
      <c r="U30" s="34"/>
      <c r="V30" s="34"/>
      <c r="W30" s="34"/>
      <c r="X30" s="34"/>
    </row>
    <row r="31" spans="1:24" ht="12">
      <c r="A31" s="14">
        <v>29</v>
      </c>
      <c r="B31" s="60" t="s">
        <v>215</v>
      </c>
      <c r="C31" s="60" t="s">
        <v>40</v>
      </c>
      <c r="D31" s="6"/>
      <c r="E31" s="6"/>
      <c r="F31" s="6"/>
      <c r="G31" s="6">
        <v>98.4</v>
      </c>
      <c r="H31" s="6"/>
      <c r="I31" s="6"/>
      <c r="J31" s="6"/>
      <c r="K31" s="6"/>
      <c r="L31" s="6"/>
      <c r="M31" s="6"/>
      <c r="N31" s="2"/>
      <c r="O31" s="55">
        <v>498</v>
      </c>
      <c r="P31" s="21"/>
      <c r="Q31" s="14">
        <f t="shared" si="0"/>
        <v>98.4</v>
      </c>
      <c r="R31" s="21"/>
      <c r="S31" s="14"/>
      <c r="T31" s="21"/>
      <c r="U31" s="34"/>
      <c r="V31" s="34"/>
      <c r="W31" s="34"/>
      <c r="X31" s="34"/>
    </row>
    <row r="32" spans="1:24" ht="12">
      <c r="A32" s="14">
        <v>30</v>
      </c>
      <c r="B32" s="39" t="s">
        <v>143</v>
      </c>
      <c r="C32" s="39" t="s">
        <v>26</v>
      </c>
      <c r="D32" s="6">
        <v>48</v>
      </c>
      <c r="E32" s="6">
        <v>9</v>
      </c>
      <c r="F32" s="6"/>
      <c r="G32" s="6">
        <v>16</v>
      </c>
      <c r="H32" s="6">
        <v>9</v>
      </c>
      <c r="I32" s="6">
        <v>6</v>
      </c>
      <c r="J32" s="6">
        <v>7</v>
      </c>
      <c r="K32" s="6"/>
      <c r="L32" s="6"/>
      <c r="M32" s="6"/>
      <c r="N32" s="34"/>
      <c r="O32" s="56">
        <v>-655</v>
      </c>
      <c r="P32" s="21"/>
      <c r="Q32" s="14">
        <f t="shared" si="0"/>
        <v>95</v>
      </c>
      <c r="R32" s="21"/>
      <c r="S32" s="14"/>
      <c r="T32" s="21"/>
      <c r="U32" s="1"/>
      <c r="V32" s="34"/>
      <c r="W32" s="34"/>
      <c r="X32" s="34"/>
    </row>
    <row r="33" spans="1:24" ht="12">
      <c r="A33" s="14">
        <v>31</v>
      </c>
      <c r="B33" s="37" t="s">
        <v>83</v>
      </c>
      <c r="C33" s="37" t="s">
        <v>44</v>
      </c>
      <c r="D33" s="6">
        <v>9</v>
      </c>
      <c r="E33" s="6"/>
      <c r="F33" s="6"/>
      <c r="G33" s="6">
        <v>11</v>
      </c>
      <c r="H33" s="6"/>
      <c r="I33" s="6">
        <v>5</v>
      </c>
      <c r="J33" s="6">
        <v>69.6</v>
      </c>
      <c r="K33" s="6"/>
      <c r="L33" s="6"/>
      <c r="M33" s="6"/>
      <c r="N33" s="2"/>
      <c r="O33" s="56">
        <v>-442</v>
      </c>
      <c r="P33" s="21"/>
      <c r="Q33" s="14">
        <f t="shared" si="0"/>
        <v>94.6</v>
      </c>
      <c r="R33" s="21"/>
      <c r="S33" s="14"/>
      <c r="T33" s="21"/>
      <c r="U33" s="34"/>
      <c r="V33" s="34"/>
      <c r="W33" s="34"/>
      <c r="X33" s="34"/>
    </row>
    <row r="34" spans="1:24" ht="12">
      <c r="A34" s="14">
        <v>32</v>
      </c>
      <c r="B34" s="61" t="s">
        <v>218</v>
      </c>
      <c r="C34" s="64" t="s">
        <v>219</v>
      </c>
      <c r="D34" s="6"/>
      <c r="E34" s="6"/>
      <c r="F34" s="6"/>
      <c r="G34" s="6">
        <v>53.3</v>
      </c>
      <c r="H34" s="6">
        <v>36</v>
      </c>
      <c r="I34" s="6"/>
      <c r="J34" s="6"/>
      <c r="K34" s="6"/>
      <c r="L34" s="6"/>
      <c r="M34" s="6"/>
      <c r="N34" s="34"/>
      <c r="O34" s="55">
        <v>126</v>
      </c>
      <c r="P34" s="21"/>
      <c r="Q34" s="14">
        <f t="shared" si="0"/>
        <v>89.3</v>
      </c>
      <c r="R34" s="21"/>
      <c r="S34" s="14"/>
      <c r="T34" s="21"/>
      <c r="U34" s="34"/>
      <c r="V34" s="58"/>
      <c r="W34" s="34"/>
      <c r="X34" s="34"/>
    </row>
    <row r="35" spans="1:24" ht="12">
      <c r="A35" s="14">
        <v>33</v>
      </c>
      <c r="B35" s="61" t="s">
        <v>96</v>
      </c>
      <c r="C35" s="61" t="s">
        <v>21</v>
      </c>
      <c r="D35" s="6">
        <v>86.4</v>
      </c>
      <c r="E35" s="6"/>
      <c r="F35" s="6"/>
      <c r="G35" s="6"/>
      <c r="H35" s="6"/>
      <c r="I35" s="6"/>
      <c r="J35" s="6"/>
      <c r="K35" s="6"/>
      <c r="L35" s="6"/>
      <c r="M35" s="6"/>
      <c r="N35" s="2"/>
      <c r="O35" s="55">
        <v>419</v>
      </c>
      <c r="P35" s="21"/>
      <c r="Q35" s="14">
        <f aca="true" t="shared" si="2" ref="Q35:Q68">SUM(D35+E35+F35+G35+H35+I35+J35+K35+L35+M35)</f>
        <v>86.4</v>
      </c>
      <c r="R35" s="21"/>
      <c r="S35" s="14"/>
      <c r="T35" s="21"/>
      <c r="U35" s="34"/>
      <c r="V35" s="34"/>
      <c r="W35" s="34"/>
      <c r="X35" s="34"/>
    </row>
    <row r="36" spans="1:20" ht="12">
      <c r="A36" s="14">
        <v>34</v>
      </c>
      <c r="B36" s="37" t="s">
        <v>128</v>
      </c>
      <c r="C36" s="39" t="s">
        <v>131</v>
      </c>
      <c r="D36" s="6">
        <v>4</v>
      </c>
      <c r="E36" s="6">
        <v>14</v>
      </c>
      <c r="F36" s="6"/>
      <c r="G36" s="6">
        <v>14</v>
      </c>
      <c r="H36" s="6">
        <v>7</v>
      </c>
      <c r="I36" s="6">
        <v>43.4</v>
      </c>
      <c r="J36" s="6">
        <v>1</v>
      </c>
      <c r="K36" s="6"/>
      <c r="L36" s="6"/>
      <c r="M36" s="6"/>
      <c r="N36" s="2"/>
      <c r="O36" s="56">
        <v>-1059</v>
      </c>
      <c r="P36" s="21"/>
      <c r="Q36" s="14">
        <f t="shared" si="2"/>
        <v>83.4</v>
      </c>
      <c r="R36" s="21"/>
      <c r="S36" s="14"/>
      <c r="T36" s="21"/>
    </row>
    <row r="37" spans="1:20" ht="12">
      <c r="A37" s="14">
        <v>35</v>
      </c>
      <c r="B37" s="37" t="s">
        <v>47</v>
      </c>
      <c r="C37" s="37" t="s">
        <v>48</v>
      </c>
      <c r="D37" s="6">
        <v>28</v>
      </c>
      <c r="E37" s="6"/>
      <c r="F37" s="6">
        <v>19</v>
      </c>
      <c r="G37" s="6">
        <v>21</v>
      </c>
      <c r="H37" s="6"/>
      <c r="I37" s="6"/>
      <c r="J37" s="6">
        <v>12</v>
      </c>
      <c r="K37" s="6"/>
      <c r="L37" s="6"/>
      <c r="M37" s="6"/>
      <c r="N37" s="2"/>
      <c r="O37" s="55">
        <v>360</v>
      </c>
      <c r="P37" s="21"/>
      <c r="Q37" s="14">
        <f t="shared" si="2"/>
        <v>80</v>
      </c>
      <c r="R37" s="21"/>
      <c r="S37" s="14"/>
      <c r="T37" s="21"/>
    </row>
    <row r="38" spans="1:21" ht="12">
      <c r="A38" s="14">
        <v>36</v>
      </c>
      <c r="B38" s="59" t="s">
        <v>172</v>
      </c>
      <c r="C38" s="59" t="s">
        <v>182</v>
      </c>
      <c r="D38" s="6">
        <v>62.4</v>
      </c>
      <c r="E38" s="6"/>
      <c r="F38" s="6">
        <v>1</v>
      </c>
      <c r="G38" s="6">
        <v>12</v>
      </c>
      <c r="H38" s="6"/>
      <c r="I38" s="6"/>
      <c r="J38" s="6"/>
      <c r="K38" s="6"/>
      <c r="L38" s="6"/>
      <c r="M38" s="6"/>
      <c r="N38" s="2"/>
      <c r="O38" s="56">
        <v>-1313</v>
      </c>
      <c r="P38" s="21"/>
      <c r="Q38" s="14">
        <f t="shared" si="2"/>
        <v>75.4</v>
      </c>
      <c r="R38" s="21"/>
      <c r="S38" s="14"/>
      <c r="T38" s="21"/>
      <c r="U38" s="50"/>
    </row>
    <row r="39" spans="1:20" ht="12">
      <c r="A39" s="14">
        <v>37</v>
      </c>
      <c r="B39" s="61" t="s">
        <v>81</v>
      </c>
      <c r="C39" s="61" t="s">
        <v>37</v>
      </c>
      <c r="D39" s="6"/>
      <c r="E39" s="6">
        <v>69.6</v>
      </c>
      <c r="F39" s="6"/>
      <c r="G39" s="6"/>
      <c r="H39" s="6"/>
      <c r="I39" s="6"/>
      <c r="J39" s="6"/>
      <c r="K39" s="6"/>
      <c r="L39" s="6"/>
      <c r="M39" s="6"/>
      <c r="N39" s="2"/>
      <c r="O39" s="55">
        <v>628</v>
      </c>
      <c r="P39" s="21"/>
      <c r="Q39" s="14">
        <f t="shared" si="2"/>
        <v>69.6</v>
      </c>
      <c r="R39" s="21"/>
      <c r="S39" s="14"/>
      <c r="T39" s="21"/>
    </row>
    <row r="40" spans="1:20" ht="12">
      <c r="A40" s="14">
        <v>38</v>
      </c>
      <c r="B40" s="60" t="s">
        <v>202</v>
      </c>
      <c r="C40" s="60" t="s">
        <v>0</v>
      </c>
      <c r="D40" s="6"/>
      <c r="E40" s="6"/>
      <c r="F40" s="6">
        <v>68</v>
      </c>
      <c r="G40" s="6"/>
      <c r="H40" s="6"/>
      <c r="I40" s="6"/>
      <c r="J40" s="6"/>
      <c r="K40" s="6"/>
      <c r="L40" s="6"/>
      <c r="M40" s="6"/>
      <c r="N40" s="2"/>
      <c r="O40" s="55">
        <v>412</v>
      </c>
      <c r="P40" s="21"/>
      <c r="Q40" s="14">
        <f t="shared" si="2"/>
        <v>68</v>
      </c>
      <c r="R40" s="21"/>
      <c r="S40" s="14"/>
      <c r="T40" s="21"/>
    </row>
    <row r="41" spans="1:20" ht="12">
      <c r="A41" s="14">
        <v>39</v>
      </c>
      <c r="B41" s="61" t="s">
        <v>174</v>
      </c>
      <c r="C41" s="61" t="s">
        <v>92</v>
      </c>
      <c r="D41" s="6">
        <v>57.6</v>
      </c>
      <c r="E41" s="6"/>
      <c r="F41" s="6"/>
      <c r="G41" s="6"/>
      <c r="H41" s="6"/>
      <c r="I41" s="6"/>
      <c r="J41" s="6">
        <v>9</v>
      </c>
      <c r="K41" s="6"/>
      <c r="L41" s="6"/>
      <c r="M41" s="6"/>
      <c r="N41" s="2"/>
      <c r="O41" s="56">
        <v>-322</v>
      </c>
      <c r="P41" s="21"/>
      <c r="Q41" s="14">
        <f t="shared" si="2"/>
        <v>66.6</v>
      </c>
      <c r="R41" s="21"/>
      <c r="S41" s="14"/>
      <c r="T41" s="21"/>
    </row>
    <row r="42" spans="1:20" ht="12">
      <c r="A42" s="14">
        <v>40</v>
      </c>
      <c r="B42" s="61" t="s">
        <v>185</v>
      </c>
      <c r="C42" s="61" t="s">
        <v>0</v>
      </c>
      <c r="D42" s="6">
        <v>23</v>
      </c>
      <c r="E42" s="6">
        <v>31.9</v>
      </c>
      <c r="F42" s="6">
        <v>8</v>
      </c>
      <c r="G42" s="6"/>
      <c r="H42" s="6"/>
      <c r="I42" s="6"/>
      <c r="J42" s="6"/>
      <c r="K42" s="6"/>
      <c r="L42" s="6"/>
      <c r="M42" s="6"/>
      <c r="N42" s="2"/>
      <c r="O42" s="56">
        <v>-441</v>
      </c>
      <c r="P42" s="21"/>
      <c r="Q42" s="14">
        <f t="shared" si="2"/>
        <v>62.9</v>
      </c>
      <c r="R42" s="21"/>
      <c r="S42" s="14"/>
      <c r="T42" s="21"/>
    </row>
    <row r="43" spans="1:20" ht="12">
      <c r="A43" s="14">
        <v>41</v>
      </c>
      <c r="B43" s="37" t="s">
        <v>190</v>
      </c>
      <c r="C43" s="37" t="s">
        <v>23</v>
      </c>
      <c r="D43" s="6">
        <v>7</v>
      </c>
      <c r="E43" s="6">
        <v>13</v>
      </c>
      <c r="F43" s="6">
        <v>13</v>
      </c>
      <c r="G43" s="6">
        <v>2</v>
      </c>
      <c r="H43" s="6">
        <v>26.4</v>
      </c>
      <c r="I43" s="6"/>
      <c r="J43" s="6"/>
      <c r="K43" s="6"/>
      <c r="L43" s="6"/>
      <c r="M43" s="6"/>
      <c r="N43" s="2"/>
      <c r="O43" s="56">
        <v>-1074</v>
      </c>
      <c r="P43" s="21"/>
      <c r="Q43" s="14">
        <f t="shared" si="2"/>
        <v>61.4</v>
      </c>
      <c r="R43" s="21"/>
      <c r="S43" s="14"/>
      <c r="T43" s="21"/>
    </row>
    <row r="44" spans="1:20" ht="12">
      <c r="A44" s="14">
        <v>42</v>
      </c>
      <c r="B44" s="61" t="s">
        <v>60</v>
      </c>
      <c r="C44" s="62" t="s">
        <v>61</v>
      </c>
      <c r="D44" s="6"/>
      <c r="E44" s="6"/>
      <c r="F44" s="6"/>
      <c r="G44" s="6"/>
      <c r="H44" s="6"/>
      <c r="I44" s="6">
        <v>58.9</v>
      </c>
      <c r="J44" s="6"/>
      <c r="K44" s="6"/>
      <c r="L44" s="6"/>
      <c r="M44" s="6"/>
      <c r="N44" s="2"/>
      <c r="O44" s="55">
        <v>419</v>
      </c>
      <c r="P44" s="21"/>
      <c r="Q44" s="14">
        <f t="shared" si="2"/>
        <v>58.9</v>
      </c>
      <c r="R44" s="21"/>
      <c r="S44" s="14"/>
      <c r="T44" s="21"/>
    </row>
    <row r="45" spans="1:20" ht="12">
      <c r="A45" s="14">
        <v>43</v>
      </c>
      <c r="B45" s="60" t="s">
        <v>216</v>
      </c>
      <c r="C45" s="60" t="s">
        <v>217</v>
      </c>
      <c r="D45" s="6"/>
      <c r="E45" s="6"/>
      <c r="F45" s="6"/>
      <c r="G45" s="6">
        <v>6</v>
      </c>
      <c r="H45" s="6">
        <v>52.8</v>
      </c>
      <c r="I45" s="6"/>
      <c r="J45" s="6"/>
      <c r="K45" s="6"/>
      <c r="L45" s="6"/>
      <c r="M45" s="6"/>
      <c r="N45" s="34"/>
      <c r="O45" s="55">
        <v>393</v>
      </c>
      <c r="P45" s="21"/>
      <c r="Q45" s="14">
        <f t="shared" si="2"/>
        <v>58.8</v>
      </c>
      <c r="R45" s="21"/>
      <c r="S45" s="14"/>
      <c r="T45" s="21"/>
    </row>
    <row r="46" spans="1:20" ht="12">
      <c r="A46" s="14">
        <v>44</v>
      </c>
      <c r="B46" s="61" t="s">
        <v>62</v>
      </c>
      <c r="C46" s="61" t="s">
        <v>63</v>
      </c>
      <c r="D46" s="6"/>
      <c r="E46" s="6"/>
      <c r="F46" s="6"/>
      <c r="G46" s="6"/>
      <c r="H46" s="6">
        <v>57.6</v>
      </c>
      <c r="I46" s="6"/>
      <c r="J46" s="6"/>
      <c r="K46" s="6"/>
      <c r="L46" s="6"/>
      <c r="M46" s="6"/>
      <c r="N46" s="2"/>
      <c r="O46" s="55">
        <v>311</v>
      </c>
      <c r="P46" s="21"/>
      <c r="Q46" s="14">
        <f t="shared" si="2"/>
        <v>57.6</v>
      </c>
      <c r="R46" s="21"/>
      <c r="S46" s="14"/>
      <c r="T46" s="21"/>
    </row>
    <row r="47" spans="1:20" ht="12">
      <c r="A47" s="14">
        <v>45</v>
      </c>
      <c r="B47" s="61" t="s">
        <v>124</v>
      </c>
      <c r="C47" s="62" t="s">
        <v>112</v>
      </c>
      <c r="D47" s="6"/>
      <c r="E47" s="6"/>
      <c r="F47" s="6"/>
      <c r="G47" s="6"/>
      <c r="H47" s="6">
        <v>45.6</v>
      </c>
      <c r="I47" s="6"/>
      <c r="J47" s="6"/>
      <c r="K47" s="6"/>
      <c r="L47" s="6"/>
      <c r="M47" s="6"/>
      <c r="N47" s="2"/>
      <c r="O47" s="55">
        <v>279</v>
      </c>
      <c r="P47" s="21"/>
      <c r="Q47" s="14">
        <f t="shared" si="2"/>
        <v>45.6</v>
      </c>
      <c r="R47" s="21"/>
      <c r="S47" s="14"/>
      <c r="T47" s="21"/>
    </row>
    <row r="48" spans="1:20" ht="12">
      <c r="A48" s="14">
        <v>46</v>
      </c>
      <c r="B48" s="61" t="s">
        <v>39</v>
      </c>
      <c r="C48" s="61" t="s">
        <v>40</v>
      </c>
      <c r="D48" s="6"/>
      <c r="E48" s="6"/>
      <c r="F48" s="6"/>
      <c r="G48" s="6">
        <v>10</v>
      </c>
      <c r="H48" s="6"/>
      <c r="I48" s="6">
        <v>34.1</v>
      </c>
      <c r="J48" s="6"/>
      <c r="K48" s="6"/>
      <c r="L48" s="6"/>
      <c r="M48" s="6"/>
      <c r="N48" s="34"/>
      <c r="O48" s="56">
        <v>-151</v>
      </c>
      <c r="P48" s="21"/>
      <c r="Q48" s="14">
        <f t="shared" si="2"/>
        <v>44.1</v>
      </c>
      <c r="R48" s="21"/>
      <c r="S48" s="14"/>
      <c r="T48" s="21"/>
    </row>
    <row r="49" spans="1:20" ht="12">
      <c r="A49" s="14">
        <v>47</v>
      </c>
      <c r="B49" s="39" t="s">
        <v>54</v>
      </c>
      <c r="C49" s="39" t="s">
        <v>0</v>
      </c>
      <c r="D49" s="6">
        <v>21</v>
      </c>
      <c r="E49" s="6">
        <v>1</v>
      </c>
      <c r="F49" s="6"/>
      <c r="G49" s="6">
        <v>8</v>
      </c>
      <c r="H49" s="6"/>
      <c r="I49" s="6">
        <v>4</v>
      </c>
      <c r="J49" s="6">
        <v>4</v>
      </c>
      <c r="K49" s="6"/>
      <c r="L49" s="6"/>
      <c r="M49" s="6"/>
      <c r="N49" s="34"/>
      <c r="O49" s="56">
        <v>-2774</v>
      </c>
      <c r="P49" s="21"/>
      <c r="Q49" s="14">
        <f t="shared" si="2"/>
        <v>38</v>
      </c>
      <c r="R49" s="21"/>
      <c r="S49" s="14"/>
      <c r="T49" s="21"/>
    </row>
    <row r="50" spans="1:21" ht="12">
      <c r="A50" s="14">
        <v>48</v>
      </c>
      <c r="B50" s="62" t="s">
        <v>212</v>
      </c>
      <c r="C50" s="62" t="s">
        <v>213</v>
      </c>
      <c r="D50" s="6"/>
      <c r="E50" s="6"/>
      <c r="F50" s="6"/>
      <c r="G50" s="6">
        <v>22</v>
      </c>
      <c r="H50" s="6"/>
      <c r="I50" s="6">
        <v>15</v>
      </c>
      <c r="J50" s="6"/>
      <c r="K50" s="6"/>
      <c r="L50" s="6"/>
      <c r="M50" s="6"/>
      <c r="N50" s="34"/>
      <c r="O50" s="55">
        <v>39</v>
      </c>
      <c r="P50" s="21"/>
      <c r="Q50" s="14">
        <f t="shared" si="2"/>
        <v>37</v>
      </c>
      <c r="R50" s="21"/>
      <c r="S50" s="14"/>
      <c r="T50" s="21"/>
      <c r="U50" s="50"/>
    </row>
    <row r="51" spans="1:20" ht="12">
      <c r="A51" s="14">
        <v>49</v>
      </c>
      <c r="B51" s="77" t="s">
        <v>173</v>
      </c>
      <c r="C51" s="62" t="s">
        <v>21</v>
      </c>
      <c r="D51" s="6">
        <v>32</v>
      </c>
      <c r="E51" s="6"/>
      <c r="F51" s="6"/>
      <c r="G51" s="6"/>
      <c r="H51" s="6"/>
      <c r="I51" s="6"/>
      <c r="J51" s="6"/>
      <c r="K51" s="6"/>
      <c r="L51" s="6"/>
      <c r="M51" s="6"/>
      <c r="N51" s="2"/>
      <c r="O51" s="55">
        <v>86</v>
      </c>
      <c r="P51" s="21"/>
      <c r="Q51" s="14">
        <f t="shared" si="2"/>
        <v>32</v>
      </c>
      <c r="R51" s="21"/>
      <c r="S51" s="14"/>
      <c r="T51" s="21"/>
    </row>
    <row r="52" spans="1:20" ht="12">
      <c r="A52" s="14">
        <v>50</v>
      </c>
      <c r="B52" s="37" t="s">
        <v>179</v>
      </c>
      <c r="C52" s="15" t="s">
        <v>21</v>
      </c>
      <c r="D52" s="6">
        <v>8</v>
      </c>
      <c r="E52" s="6">
        <v>5</v>
      </c>
      <c r="F52" s="6">
        <v>16</v>
      </c>
      <c r="G52" s="6">
        <v>3</v>
      </c>
      <c r="H52" s="6"/>
      <c r="I52" s="6"/>
      <c r="J52" s="6"/>
      <c r="K52" s="6"/>
      <c r="L52" s="6"/>
      <c r="M52" s="6"/>
      <c r="N52" s="2"/>
      <c r="O52" s="56">
        <v>-1882</v>
      </c>
      <c r="P52" s="21"/>
      <c r="Q52" s="14">
        <f t="shared" si="2"/>
        <v>32</v>
      </c>
      <c r="R52" s="21"/>
      <c r="S52" s="14"/>
      <c r="T52" s="21"/>
    </row>
    <row r="53" spans="1:20" ht="12">
      <c r="A53" s="14">
        <v>51</v>
      </c>
      <c r="B53" s="61" t="s">
        <v>209</v>
      </c>
      <c r="C53" s="61" t="s">
        <v>64</v>
      </c>
      <c r="D53" s="6"/>
      <c r="E53" s="6"/>
      <c r="F53" s="6">
        <v>10</v>
      </c>
      <c r="G53" s="6">
        <v>15</v>
      </c>
      <c r="H53" s="6">
        <v>6</v>
      </c>
      <c r="I53" s="6"/>
      <c r="J53" s="6"/>
      <c r="K53" s="6"/>
      <c r="L53" s="6"/>
      <c r="M53" s="6"/>
      <c r="N53" s="2"/>
      <c r="O53" s="56">
        <v>-92</v>
      </c>
      <c r="P53" s="21"/>
      <c r="Q53" s="14">
        <f t="shared" si="2"/>
        <v>31</v>
      </c>
      <c r="R53" s="21"/>
      <c r="S53" s="14"/>
      <c r="T53" s="21"/>
    </row>
    <row r="54" spans="1:20" ht="12">
      <c r="A54" s="14">
        <v>52</v>
      </c>
      <c r="B54" s="61" t="s">
        <v>195</v>
      </c>
      <c r="C54" s="61" t="s">
        <v>21</v>
      </c>
      <c r="D54" s="6">
        <v>30</v>
      </c>
      <c r="E54" s="6"/>
      <c r="F54" s="6"/>
      <c r="G54" s="6"/>
      <c r="H54" s="6"/>
      <c r="I54" s="6"/>
      <c r="J54" s="6"/>
      <c r="K54" s="6"/>
      <c r="L54" s="6"/>
      <c r="M54" s="6"/>
      <c r="N54" s="2"/>
      <c r="O54" s="55">
        <v>453</v>
      </c>
      <c r="P54" s="21"/>
      <c r="Q54" s="14">
        <f t="shared" si="2"/>
        <v>30</v>
      </c>
      <c r="R54" s="21"/>
      <c r="S54" s="14"/>
      <c r="T54" s="21"/>
    </row>
    <row r="55" spans="1:20" ht="12">
      <c r="A55" s="14">
        <v>53</v>
      </c>
      <c r="B55" s="60" t="s">
        <v>194</v>
      </c>
      <c r="C55" s="61" t="s">
        <v>21</v>
      </c>
      <c r="D55" s="6">
        <v>29</v>
      </c>
      <c r="E55" s="6"/>
      <c r="F55" s="6"/>
      <c r="G55" s="6"/>
      <c r="H55" s="6"/>
      <c r="I55" s="6"/>
      <c r="J55" s="6"/>
      <c r="K55" s="6"/>
      <c r="L55" s="6"/>
      <c r="M55" s="6"/>
      <c r="N55" s="34"/>
      <c r="O55" s="55">
        <v>430</v>
      </c>
      <c r="P55" s="21"/>
      <c r="Q55" s="14">
        <f t="shared" si="2"/>
        <v>29</v>
      </c>
      <c r="R55" s="21"/>
      <c r="S55" s="14"/>
      <c r="T55" s="21"/>
    </row>
    <row r="56" spans="1:20" ht="12">
      <c r="A56" s="14">
        <v>54</v>
      </c>
      <c r="B56" s="60" t="s">
        <v>103</v>
      </c>
      <c r="C56" s="60" t="s">
        <v>104</v>
      </c>
      <c r="D56" s="6">
        <v>18</v>
      </c>
      <c r="E56" s="6">
        <v>8</v>
      </c>
      <c r="F56" s="6"/>
      <c r="G56" s="6"/>
      <c r="H56" s="6"/>
      <c r="I56" s="6"/>
      <c r="J56" s="6"/>
      <c r="K56" s="6"/>
      <c r="L56" s="6"/>
      <c r="M56" s="6"/>
      <c r="N56" s="2"/>
      <c r="O56" s="56">
        <v>-382</v>
      </c>
      <c r="P56" s="21"/>
      <c r="Q56" s="14">
        <f t="shared" si="2"/>
        <v>26</v>
      </c>
      <c r="R56" s="21"/>
      <c r="S56" s="14"/>
      <c r="T56" s="21"/>
    </row>
    <row r="57" spans="1:20" ht="12">
      <c r="A57" s="14">
        <v>55</v>
      </c>
      <c r="B57" s="63" t="s">
        <v>176</v>
      </c>
      <c r="C57" s="64" t="s">
        <v>21</v>
      </c>
      <c r="D57" s="6">
        <v>22</v>
      </c>
      <c r="E57" s="6"/>
      <c r="F57" s="6"/>
      <c r="G57" s="6"/>
      <c r="H57" s="6"/>
      <c r="I57" s="6"/>
      <c r="J57" s="6"/>
      <c r="K57" s="6"/>
      <c r="L57" s="6"/>
      <c r="M57" s="6"/>
      <c r="N57" s="34"/>
      <c r="O57" s="56">
        <v>-359</v>
      </c>
      <c r="P57" s="21"/>
      <c r="Q57" s="14">
        <f t="shared" si="2"/>
        <v>22</v>
      </c>
      <c r="R57" s="21"/>
      <c r="S57" s="14"/>
      <c r="T57" s="21"/>
    </row>
    <row r="58" spans="1:20" ht="12">
      <c r="A58" s="14">
        <v>56</v>
      </c>
      <c r="B58" s="61" t="s">
        <v>177</v>
      </c>
      <c r="C58" s="61" t="s">
        <v>183</v>
      </c>
      <c r="D58" s="6">
        <v>15</v>
      </c>
      <c r="E58" s="6"/>
      <c r="F58" s="6">
        <v>2</v>
      </c>
      <c r="G58" s="6"/>
      <c r="H58" s="6"/>
      <c r="I58" s="6">
        <v>2</v>
      </c>
      <c r="J58" s="6"/>
      <c r="K58" s="6"/>
      <c r="L58" s="6"/>
      <c r="M58" s="6"/>
      <c r="N58" s="2"/>
      <c r="O58" s="56">
        <v>-1536</v>
      </c>
      <c r="P58" s="21"/>
      <c r="Q58" s="14">
        <f t="shared" si="2"/>
        <v>19</v>
      </c>
      <c r="R58" s="21"/>
      <c r="S58" s="14"/>
      <c r="T58" s="21"/>
    </row>
    <row r="59" spans="1:20" ht="12">
      <c r="A59" s="14">
        <v>57</v>
      </c>
      <c r="B59" s="61" t="s">
        <v>186</v>
      </c>
      <c r="C59" s="61" t="s">
        <v>187</v>
      </c>
      <c r="D59" s="6">
        <v>17</v>
      </c>
      <c r="E59" s="6"/>
      <c r="F59" s="6"/>
      <c r="G59" s="6"/>
      <c r="H59" s="6"/>
      <c r="I59" s="6"/>
      <c r="J59" s="6"/>
      <c r="K59" s="6"/>
      <c r="L59" s="6"/>
      <c r="M59" s="6"/>
      <c r="N59" s="2"/>
      <c r="O59" s="56">
        <v>-16</v>
      </c>
      <c r="P59" s="21"/>
      <c r="Q59" s="14">
        <f t="shared" si="2"/>
        <v>17</v>
      </c>
      <c r="R59" s="21"/>
      <c r="S59" s="14"/>
      <c r="T59" s="21"/>
    </row>
    <row r="60" spans="1:20" ht="12">
      <c r="A60" s="14">
        <v>58</v>
      </c>
      <c r="B60" s="62" t="s">
        <v>208</v>
      </c>
      <c r="C60" s="65" t="s">
        <v>0</v>
      </c>
      <c r="D60" s="6"/>
      <c r="E60" s="6"/>
      <c r="F60" s="6">
        <v>15</v>
      </c>
      <c r="G60" s="6"/>
      <c r="H60" s="6"/>
      <c r="I60" s="6"/>
      <c r="J60" s="6"/>
      <c r="K60" s="6"/>
      <c r="L60" s="6"/>
      <c r="M60" s="6"/>
      <c r="N60" s="34"/>
      <c r="O60" s="55">
        <v>133</v>
      </c>
      <c r="P60" s="21"/>
      <c r="Q60" s="14">
        <f t="shared" si="2"/>
        <v>15</v>
      </c>
      <c r="R60" s="21"/>
      <c r="S60" s="14"/>
      <c r="T60" s="21"/>
    </row>
    <row r="61" spans="1:20" ht="12">
      <c r="A61" s="14">
        <v>59</v>
      </c>
      <c r="B61" s="61" t="s">
        <v>225</v>
      </c>
      <c r="C61" s="61" t="s">
        <v>59</v>
      </c>
      <c r="D61" s="6"/>
      <c r="E61" s="6"/>
      <c r="F61" s="6"/>
      <c r="G61" s="6"/>
      <c r="H61" s="6"/>
      <c r="I61" s="6">
        <v>14</v>
      </c>
      <c r="J61" s="6"/>
      <c r="K61" s="6"/>
      <c r="L61" s="6"/>
      <c r="M61" s="6"/>
      <c r="N61" s="2"/>
      <c r="O61" s="56">
        <v>-147</v>
      </c>
      <c r="P61" s="21"/>
      <c r="Q61" s="14">
        <f t="shared" si="2"/>
        <v>14</v>
      </c>
      <c r="R61" s="21"/>
      <c r="S61" s="14"/>
      <c r="T61" s="21"/>
    </row>
    <row r="62" spans="1:20" ht="12">
      <c r="A62" s="14">
        <v>60</v>
      </c>
      <c r="B62" s="66" t="s">
        <v>87</v>
      </c>
      <c r="C62" s="67" t="s">
        <v>0</v>
      </c>
      <c r="D62" s="6"/>
      <c r="E62" s="6"/>
      <c r="F62" s="6">
        <v>12</v>
      </c>
      <c r="G62" s="6"/>
      <c r="H62" s="6"/>
      <c r="I62" s="6"/>
      <c r="J62" s="6"/>
      <c r="K62" s="6"/>
      <c r="L62" s="6"/>
      <c r="M62" s="6"/>
      <c r="N62" s="2"/>
      <c r="O62" s="56">
        <v>-235</v>
      </c>
      <c r="P62" s="21"/>
      <c r="Q62" s="14">
        <f t="shared" si="2"/>
        <v>12</v>
      </c>
      <c r="R62" s="21"/>
      <c r="S62" s="14"/>
      <c r="T62" s="21"/>
    </row>
    <row r="63" spans="1:20" ht="12">
      <c r="A63" s="14">
        <v>61</v>
      </c>
      <c r="B63" s="78" t="s">
        <v>135</v>
      </c>
      <c r="C63" s="46" t="s">
        <v>59</v>
      </c>
      <c r="D63" s="6">
        <v>1</v>
      </c>
      <c r="E63" s="6">
        <v>4</v>
      </c>
      <c r="F63" s="6"/>
      <c r="G63" s="6">
        <v>1</v>
      </c>
      <c r="H63" s="6"/>
      <c r="I63" s="6"/>
      <c r="J63" s="6">
        <v>6</v>
      </c>
      <c r="K63" s="6"/>
      <c r="L63" s="6"/>
      <c r="M63" s="6"/>
      <c r="N63" s="2"/>
      <c r="O63" s="56">
        <v>-3985</v>
      </c>
      <c r="P63" s="21"/>
      <c r="Q63" s="14">
        <f t="shared" si="2"/>
        <v>12</v>
      </c>
      <c r="R63" s="21"/>
      <c r="S63" s="14"/>
      <c r="T63" s="21"/>
    </row>
    <row r="64" spans="1:20" ht="12">
      <c r="A64" s="14">
        <v>62</v>
      </c>
      <c r="B64" s="62" t="s">
        <v>188</v>
      </c>
      <c r="C64" s="62" t="s">
        <v>32</v>
      </c>
      <c r="D64" s="6">
        <v>11</v>
      </c>
      <c r="E64" s="6"/>
      <c r="F64" s="6"/>
      <c r="G64" s="6"/>
      <c r="H64" s="6"/>
      <c r="I64" s="6"/>
      <c r="J64" s="6"/>
      <c r="K64" s="6"/>
      <c r="L64" s="6"/>
      <c r="M64" s="6"/>
      <c r="N64" s="2"/>
      <c r="O64" s="56">
        <v>-159</v>
      </c>
      <c r="P64" s="21"/>
      <c r="Q64" s="14">
        <f t="shared" si="2"/>
        <v>11</v>
      </c>
      <c r="R64" s="21"/>
      <c r="S64" s="14"/>
      <c r="T64" s="21"/>
    </row>
    <row r="65" spans="1:20" ht="12">
      <c r="A65" s="14">
        <v>63</v>
      </c>
      <c r="B65" s="61" t="s">
        <v>189</v>
      </c>
      <c r="C65" s="61" t="s">
        <v>187</v>
      </c>
      <c r="D65" s="6">
        <v>10</v>
      </c>
      <c r="E65" s="6"/>
      <c r="F65" s="6"/>
      <c r="G65" s="6"/>
      <c r="H65" s="6"/>
      <c r="I65" s="6"/>
      <c r="J65" s="6"/>
      <c r="K65" s="6"/>
      <c r="L65" s="6"/>
      <c r="M65" s="6"/>
      <c r="N65" s="2"/>
      <c r="O65" s="56">
        <v>-203</v>
      </c>
      <c r="P65" s="21"/>
      <c r="Q65" s="14">
        <f t="shared" si="2"/>
        <v>10</v>
      </c>
      <c r="R65" s="21"/>
      <c r="S65" s="14"/>
      <c r="T65" s="21"/>
    </row>
    <row r="66" spans="1:20" ht="12">
      <c r="A66" s="14">
        <v>64</v>
      </c>
      <c r="B66" s="61" t="s">
        <v>210</v>
      </c>
      <c r="C66" s="61" t="s">
        <v>0</v>
      </c>
      <c r="D66" s="6"/>
      <c r="E66" s="6"/>
      <c r="F66" s="6">
        <v>6</v>
      </c>
      <c r="G66" s="6"/>
      <c r="H66" s="6"/>
      <c r="I66" s="6"/>
      <c r="J66" s="6"/>
      <c r="K66" s="6"/>
      <c r="L66" s="6"/>
      <c r="M66" s="6"/>
      <c r="N66" s="34"/>
      <c r="O66" s="56">
        <v>-531</v>
      </c>
      <c r="P66" s="21"/>
      <c r="Q66" s="14">
        <f t="shared" si="2"/>
        <v>6</v>
      </c>
      <c r="R66" s="21"/>
      <c r="S66" s="14"/>
      <c r="T66" s="21"/>
    </row>
    <row r="67" spans="1:20" ht="12">
      <c r="A67" s="14">
        <v>65</v>
      </c>
      <c r="B67" s="60" t="s">
        <v>134</v>
      </c>
      <c r="C67" s="64" t="s">
        <v>59</v>
      </c>
      <c r="D67" s="6"/>
      <c r="E67" s="6">
        <v>2</v>
      </c>
      <c r="F67" s="6"/>
      <c r="G67" s="6"/>
      <c r="H67" s="6"/>
      <c r="I67" s="6"/>
      <c r="J67" s="6">
        <v>2</v>
      </c>
      <c r="K67" s="6"/>
      <c r="L67" s="6"/>
      <c r="M67" s="6"/>
      <c r="N67" s="2"/>
      <c r="O67" s="56">
        <v>-1250</v>
      </c>
      <c r="P67" s="21"/>
      <c r="Q67" s="14">
        <f t="shared" si="2"/>
        <v>4</v>
      </c>
      <c r="R67" s="21"/>
      <c r="S67" s="14"/>
      <c r="T67" s="21"/>
    </row>
    <row r="68" spans="1:20" ht="12">
      <c r="A68" s="14">
        <v>66</v>
      </c>
      <c r="B68" s="61" t="s">
        <v>180</v>
      </c>
      <c r="C68" s="61" t="s">
        <v>191</v>
      </c>
      <c r="D68" s="6">
        <v>3</v>
      </c>
      <c r="E68" s="6"/>
      <c r="F68" s="6"/>
      <c r="G68" s="6"/>
      <c r="H68" s="6"/>
      <c r="I68" s="6"/>
      <c r="J68" s="6"/>
      <c r="K68" s="6"/>
      <c r="L68" s="6"/>
      <c r="M68" s="6"/>
      <c r="N68" s="2"/>
      <c r="O68" s="56">
        <v>-669</v>
      </c>
      <c r="P68" s="21"/>
      <c r="Q68" s="14">
        <f t="shared" si="2"/>
        <v>3</v>
      </c>
      <c r="R68" s="21"/>
      <c r="S68" s="14"/>
      <c r="T68" s="21"/>
    </row>
    <row r="71" spans="1:2" ht="12">
      <c r="A71" s="34" t="s">
        <v>0</v>
      </c>
      <c r="B71" s="52" t="s">
        <v>147</v>
      </c>
    </row>
    <row r="72" spans="1:25" ht="12">
      <c r="A72" s="34" t="s">
        <v>101</v>
      </c>
      <c r="B72" s="54" t="s">
        <v>148</v>
      </c>
      <c r="C72" s="2"/>
      <c r="R72" s="5"/>
      <c r="S72" s="5"/>
      <c r="T72" s="5"/>
      <c r="W72"/>
      <c r="X72"/>
      <c r="Y72"/>
    </row>
    <row r="73" spans="1:25" ht="12">
      <c r="A73" s="34" t="s">
        <v>64</v>
      </c>
      <c r="B73" s="54" t="s">
        <v>149</v>
      </c>
      <c r="C73" s="2"/>
      <c r="R73" s="5"/>
      <c r="S73" s="5"/>
      <c r="T73" s="5"/>
      <c r="W73"/>
      <c r="X73"/>
      <c r="Y73"/>
    </row>
    <row r="74" spans="1:3" ht="12">
      <c r="A74" s="34" t="s">
        <v>32</v>
      </c>
      <c r="B74" s="54" t="s">
        <v>150</v>
      </c>
      <c r="C74" s="2"/>
    </row>
    <row r="75" spans="1:2" ht="12">
      <c r="A75" s="34" t="s">
        <v>151</v>
      </c>
      <c r="B75" s="52" t="s">
        <v>152</v>
      </c>
    </row>
    <row r="76" spans="1:2" ht="12">
      <c r="A76" s="34" t="s">
        <v>154</v>
      </c>
      <c r="B76" s="52" t="s">
        <v>153</v>
      </c>
    </row>
    <row r="77" spans="1:2" ht="12">
      <c r="A77" s="34" t="s">
        <v>142</v>
      </c>
      <c r="B77" s="52" t="s">
        <v>155</v>
      </c>
    </row>
    <row r="192" spans="2:3" ht="12">
      <c r="B192" s="23" t="s">
        <v>38</v>
      </c>
      <c r="C192" s="23" t="s">
        <v>32</v>
      </c>
    </row>
    <row r="193" spans="2:3" ht="12">
      <c r="B193" s="23" t="s">
        <v>125</v>
      </c>
      <c r="C193" s="23" t="s">
        <v>32</v>
      </c>
    </row>
    <row r="194" spans="2:3" ht="12">
      <c r="B194" s="23" t="s">
        <v>91</v>
      </c>
      <c r="C194" s="23" t="s">
        <v>92</v>
      </c>
    </row>
    <row r="195" spans="2:3" ht="12">
      <c r="B195" s="23" t="s">
        <v>60</v>
      </c>
      <c r="C195" s="23" t="s">
        <v>61</v>
      </c>
    </row>
    <row r="196" spans="2:3" ht="12">
      <c r="B196" s="23" t="s">
        <v>123</v>
      </c>
      <c r="C196" s="23" t="s">
        <v>116</v>
      </c>
    </row>
    <row r="197" spans="2:3" ht="12">
      <c r="B197" s="23" t="s">
        <v>89</v>
      </c>
      <c r="C197" s="23" t="s">
        <v>21</v>
      </c>
    </row>
    <row r="198" spans="2:3" ht="12">
      <c r="B198" s="6" t="s">
        <v>96</v>
      </c>
      <c r="C198" s="23" t="s">
        <v>100</v>
      </c>
    </row>
    <row r="199" spans="2:3" ht="12">
      <c r="B199" s="15" t="s">
        <v>115</v>
      </c>
      <c r="C199" s="15" t="s">
        <v>64</v>
      </c>
    </row>
    <row r="200" spans="2:3" ht="12">
      <c r="B200" s="48" t="s">
        <v>136</v>
      </c>
      <c r="C200" s="23" t="s">
        <v>30</v>
      </c>
    </row>
    <row r="201" spans="2:3" ht="12">
      <c r="B201" s="23" t="s">
        <v>98</v>
      </c>
      <c r="C201" s="23" t="s">
        <v>0</v>
      </c>
    </row>
    <row r="202" spans="2:3" ht="12">
      <c r="B202" s="23" t="s">
        <v>113</v>
      </c>
      <c r="C202" s="36" t="s">
        <v>114</v>
      </c>
    </row>
    <row r="203" spans="2:3" ht="12">
      <c r="B203" s="15" t="s">
        <v>108</v>
      </c>
      <c r="C203" s="15" t="s">
        <v>64</v>
      </c>
    </row>
    <row r="204" spans="2:3" ht="12">
      <c r="B204" s="23" t="s">
        <v>119</v>
      </c>
      <c r="C204" s="15" t="s">
        <v>64</v>
      </c>
    </row>
    <row r="205" spans="2:3" ht="12">
      <c r="B205" s="15" t="s">
        <v>86</v>
      </c>
      <c r="C205" s="15" t="s">
        <v>37</v>
      </c>
    </row>
    <row r="206" spans="2:3" ht="12">
      <c r="B206" s="15" t="s">
        <v>35</v>
      </c>
      <c r="C206" s="15" t="s">
        <v>36</v>
      </c>
    </row>
    <row r="207" spans="2:3" ht="12">
      <c r="B207" s="44" t="s">
        <v>135</v>
      </c>
      <c r="C207" s="46" t="s">
        <v>59</v>
      </c>
    </row>
    <row r="208" spans="2:3" ht="12">
      <c r="B208" s="23" t="s">
        <v>105</v>
      </c>
      <c r="C208" s="23" t="s">
        <v>111</v>
      </c>
    </row>
    <row r="209" spans="2:3" ht="12">
      <c r="B209" s="23" t="s">
        <v>145</v>
      </c>
      <c r="C209" s="23" t="s">
        <v>146</v>
      </c>
    </row>
    <row r="210" spans="2:3" ht="12">
      <c r="B210" s="44" t="s">
        <v>134</v>
      </c>
      <c r="C210" s="46" t="s">
        <v>59</v>
      </c>
    </row>
    <row r="211" spans="2:3" ht="12">
      <c r="B211" s="23" t="s">
        <v>50</v>
      </c>
      <c r="C211" s="23" t="s">
        <v>51</v>
      </c>
    </row>
    <row r="212" spans="2:3" ht="12">
      <c r="B212" s="45" t="s">
        <v>109</v>
      </c>
      <c r="C212" s="47" t="s">
        <v>37</v>
      </c>
    </row>
    <row r="213" spans="2:3" ht="12">
      <c r="B213" s="48" t="s">
        <v>106</v>
      </c>
      <c r="C213" s="23" t="s">
        <v>107</v>
      </c>
    </row>
    <row r="214" spans="2:3" ht="12">
      <c r="B214" s="23" t="s">
        <v>129</v>
      </c>
      <c r="C214" s="23" t="s">
        <v>21</v>
      </c>
    </row>
    <row r="215" spans="2:3" ht="12">
      <c r="B215" s="23" t="s">
        <v>130</v>
      </c>
      <c r="C215" s="23" t="s">
        <v>21</v>
      </c>
    </row>
    <row r="216" spans="2:3" ht="12">
      <c r="B216" s="15" t="s">
        <v>22</v>
      </c>
      <c r="C216" s="15" t="s">
        <v>23</v>
      </c>
    </row>
    <row r="217" spans="2:3" ht="12">
      <c r="B217" s="15" t="s">
        <v>81</v>
      </c>
      <c r="C217" s="15" t="s">
        <v>37</v>
      </c>
    </row>
    <row r="218" spans="2:3" ht="12">
      <c r="B218" s="15" t="s">
        <v>52</v>
      </c>
      <c r="C218" s="15" t="s">
        <v>53</v>
      </c>
    </row>
    <row r="219" spans="2:3" ht="12">
      <c r="B219" s="15" t="s">
        <v>33</v>
      </c>
      <c r="C219" s="15" t="s">
        <v>34</v>
      </c>
    </row>
    <row r="220" spans="2:3" ht="12">
      <c r="B220" s="15" t="s">
        <v>24</v>
      </c>
      <c r="C220" s="15" t="s">
        <v>0</v>
      </c>
    </row>
    <row r="221" spans="2:3" ht="12">
      <c r="B221" s="23" t="s">
        <v>103</v>
      </c>
      <c r="C221" s="23" t="s">
        <v>104</v>
      </c>
    </row>
    <row r="222" spans="2:3" ht="12">
      <c r="B222" s="15" t="s">
        <v>90</v>
      </c>
      <c r="C222" s="15" t="s">
        <v>63</v>
      </c>
    </row>
    <row r="223" spans="2:3" ht="12">
      <c r="B223" s="23" t="s">
        <v>58</v>
      </c>
      <c r="C223" s="23" t="s">
        <v>59</v>
      </c>
    </row>
    <row r="224" spans="2:3" ht="12">
      <c r="B224" s="15" t="s">
        <v>25</v>
      </c>
      <c r="C224" s="15" t="s">
        <v>26</v>
      </c>
    </row>
    <row r="225" spans="2:3" ht="12">
      <c r="B225" s="15" t="s">
        <v>39</v>
      </c>
      <c r="C225" s="15" t="s">
        <v>40</v>
      </c>
    </row>
    <row r="226" spans="2:3" ht="12">
      <c r="B226" s="15" t="s">
        <v>56</v>
      </c>
      <c r="C226" s="15" t="s">
        <v>40</v>
      </c>
    </row>
    <row r="227" spans="2:3" ht="12">
      <c r="B227" s="15" t="s">
        <v>27</v>
      </c>
      <c r="C227" s="15" t="s">
        <v>28</v>
      </c>
    </row>
    <row r="228" spans="2:3" ht="12">
      <c r="B228" s="23" t="s">
        <v>54</v>
      </c>
      <c r="C228" s="23" t="s">
        <v>0</v>
      </c>
    </row>
    <row r="229" spans="2:3" ht="12">
      <c r="B229" s="6" t="s">
        <v>31</v>
      </c>
      <c r="C229" s="15" t="s">
        <v>32</v>
      </c>
    </row>
    <row r="230" spans="2:3" ht="12">
      <c r="B230" s="23" t="s">
        <v>121</v>
      </c>
      <c r="C230" s="15" t="s">
        <v>26</v>
      </c>
    </row>
    <row r="231" spans="2:3" ht="12">
      <c r="B231" s="44" t="s">
        <v>137</v>
      </c>
      <c r="C231" s="46" t="s">
        <v>26</v>
      </c>
    </row>
    <row r="232" spans="2:3" ht="12">
      <c r="B232" s="6" t="s">
        <v>84</v>
      </c>
      <c r="C232" s="6" t="s">
        <v>30</v>
      </c>
    </row>
    <row r="233" spans="2:3" ht="12">
      <c r="B233" s="23" t="s">
        <v>45</v>
      </c>
      <c r="C233" s="23" t="s">
        <v>32</v>
      </c>
    </row>
    <row r="234" spans="2:3" ht="12">
      <c r="B234" s="40" t="s">
        <v>43</v>
      </c>
      <c r="C234" s="40" t="s">
        <v>21</v>
      </c>
    </row>
    <row r="235" spans="2:3" ht="12">
      <c r="B235" s="37" t="s">
        <v>124</v>
      </c>
      <c r="C235" s="37" t="s">
        <v>112</v>
      </c>
    </row>
    <row r="236" spans="2:3" ht="12">
      <c r="B236" s="37" t="s">
        <v>94</v>
      </c>
      <c r="C236" s="37" t="s">
        <v>95</v>
      </c>
    </row>
    <row r="237" spans="2:3" ht="12">
      <c r="B237" s="37" t="s">
        <v>62</v>
      </c>
      <c r="C237" s="53" t="s">
        <v>63</v>
      </c>
    </row>
    <row r="238" spans="2:3" ht="12">
      <c r="B238" s="39" t="s">
        <v>47</v>
      </c>
      <c r="C238" s="39" t="s">
        <v>48</v>
      </c>
    </row>
    <row r="239" spans="2:3" ht="12">
      <c r="B239" s="37" t="s">
        <v>83</v>
      </c>
      <c r="C239" s="37" t="s">
        <v>44</v>
      </c>
    </row>
    <row r="240" spans="2:3" ht="12">
      <c r="B240" s="23" t="s">
        <v>20</v>
      </c>
      <c r="C240" s="23" t="s">
        <v>21</v>
      </c>
    </row>
    <row r="241" spans="2:3" ht="12">
      <c r="B241" s="23" t="s">
        <v>122</v>
      </c>
      <c r="C241" s="15" t="s">
        <v>117</v>
      </c>
    </row>
    <row r="242" spans="2:3" ht="12">
      <c r="B242" s="15" t="s">
        <v>79</v>
      </c>
      <c r="C242" s="15" t="s">
        <v>82</v>
      </c>
    </row>
    <row r="243" spans="2:3" ht="12">
      <c r="B243" s="23" t="s">
        <v>128</v>
      </c>
      <c r="C243" s="23" t="s">
        <v>131</v>
      </c>
    </row>
    <row r="244" spans="2:3" ht="12">
      <c r="B244" s="15" t="s">
        <v>93</v>
      </c>
      <c r="C244" s="15" t="s">
        <v>21</v>
      </c>
    </row>
    <row r="245" spans="2:3" ht="12">
      <c r="B245" s="48" t="s">
        <v>110</v>
      </c>
      <c r="C245" s="23" t="s">
        <v>0</v>
      </c>
    </row>
    <row r="246" spans="2:3" ht="12">
      <c r="B246" s="15" t="s">
        <v>97</v>
      </c>
      <c r="C246" s="15" t="s">
        <v>0</v>
      </c>
    </row>
    <row r="247" spans="2:3" ht="12">
      <c r="B247" s="44" t="s">
        <v>143</v>
      </c>
      <c r="C247" s="46" t="s">
        <v>26</v>
      </c>
    </row>
    <row r="248" spans="2:3" ht="12">
      <c r="B248" s="15" t="s">
        <v>46</v>
      </c>
      <c r="C248" s="15" t="s">
        <v>0</v>
      </c>
    </row>
    <row r="249" spans="2:3" ht="12">
      <c r="B249" s="23" t="s">
        <v>55</v>
      </c>
      <c r="C249" s="36" t="s">
        <v>40</v>
      </c>
    </row>
    <row r="250" spans="2:3" ht="12">
      <c r="B250" s="23" t="s">
        <v>127</v>
      </c>
      <c r="C250" s="23" t="s">
        <v>32</v>
      </c>
    </row>
    <row r="251" spans="2:3" ht="12">
      <c r="B251" s="23" t="s">
        <v>87</v>
      </c>
      <c r="C251" s="23" t="s">
        <v>88</v>
      </c>
    </row>
    <row r="252" spans="2:3" ht="12">
      <c r="B252" s="15" t="s">
        <v>80</v>
      </c>
      <c r="C252" s="15" t="s">
        <v>32</v>
      </c>
    </row>
    <row r="253" spans="2:3" ht="12">
      <c r="B253" s="23" t="s">
        <v>138</v>
      </c>
      <c r="C253" s="6" t="s">
        <v>139</v>
      </c>
    </row>
    <row r="254" spans="2:3" ht="12">
      <c r="B254" s="23" t="s">
        <v>144</v>
      </c>
      <c r="C254" s="6" t="s">
        <v>139</v>
      </c>
    </row>
    <row r="255" spans="2:3" ht="12">
      <c r="B255" s="23" t="s">
        <v>126</v>
      </c>
      <c r="C255" s="15" t="s">
        <v>32</v>
      </c>
    </row>
    <row r="256" spans="2:3" ht="12">
      <c r="B256" s="18" t="s">
        <v>57</v>
      </c>
      <c r="C256" s="18" t="s">
        <v>40</v>
      </c>
    </row>
    <row r="257" spans="2:3" ht="12">
      <c r="B257" s="15" t="s">
        <v>120</v>
      </c>
      <c r="C257" s="15" t="s">
        <v>118</v>
      </c>
    </row>
    <row r="258" spans="2:3" ht="12">
      <c r="B258" s="15" t="s">
        <v>141</v>
      </c>
      <c r="C258" s="15" t="s">
        <v>0</v>
      </c>
    </row>
    <row r="259" spans="2:3" ht="12">
      <c r="B259" s="15" t="s">
        <v>29</v>
      </c>
      <c r="C259" s="20" t="s">
        <v>30</v>
      </c>
    </row>
    <row r="260" spans="2:3" ht="12">
      <c r="B260" s="23" t="s">
        <v>49</v>
      </c>
      <c r="C260" s="36" t="s">
        <v>40</v>
      </c>
    </row>
    <row r="261" spans="2:3" ht="12">
      <c r="B261" s="15" t="s">
        <v>99</v>
      </c>
      <c r="C261" s="20" t="s">
        <v>0</v>
      </c>
    </row>
    <row r="262" spans="2:3" ht="12">
      <c r="B262" s="15" t="s">
        <v>85</v>
      </c>
      <c r="C262" s="20" t="s">
        <v>40</v>
      </c>
    </row>
    <row r="263" spans="2:3" ht="12">
      <c r="B263" s="37" t="s">
        <v>140</v>
      </c>
      <c r="C263" s="37" t="s">
        <v>0</v>
      </c>
    </row>
    <row r="264" spans="2:3" ht="12">
      <c r="B264" s="6" t="s">
        <v>41</v>
      </c>
      <c r="C264" s="6" t="s">
        <v>42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W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8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142</v>
      </c>
      <c r="C1" s="23" t="s">
        <v>158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23" t="s">
        <v>27</v>
      </c>
      <c r="C3" s="15" t="s">
        <v>28</v>
      </c>
      <c r="D3" s="6">
        <v>4</v>
      </c>
      <c r="E3" s="8">
        <v>711</v>
      </c>
      <c r="F3" s="6">
        <v>4</v>
      </c>
      <c r="G3" s="8">
        <v>704</v>
      </c>
      <c r="H3" s="6">
        <v>2</v>
      </c>
      <c r="I3" s="8">
        <v>503</v>
      </c>
      <c r="J3" s="6">
        <v>4</v>
      </c>
      <c r="K3" s="8">
        <v>679</v>
      </c>
      <c r="L3" s="6">
        <v>4</v>
      </c>
      <c r="M3" s="8">
        <v>659</v>
      </c>
      <c r="N3" s="6">
        <v>2</v>
      </c>
      <c r="O3" s="8">
        <v>337</v>
      </c>
      <c r="P3" s="9">
        <f aca="true" t="shared" si="0" ref="P3:Q31">SUM(D3+F3+H3+J3+L3+N3)</f>
        <v>20</v>
      </c>
      <c r="Q3" s="55">
        <f t="shared" si="0"/>
        <v>3593</v>
      </c>
      <c r="R3" s="33"/>
      <c r="S3" s="6">
        <f aca="true" t="shared" si="1" ref="S3:S17">SUM(W3)</f>
        <v>87</v>
      </c>
      <c r="U3" s="16">
        <v>29</v>
      </c>
      <c r="V3" s="16">
        <v>3</v>
      </c>
      <c r="W3" s="17">
        <f aca="true" t="shared" si="2" ref="W3:W17">SUM(U3*V3)</f>
        <v>87</v>
      </c>
    </row>
    <row r="4" spans="1:23" ht="12">
      <c r="A4" s="14">
        <v>2</v>
      </c>
      <c r="B4" s="23" t="s">
        <v>38</v>
      </c>
      <c r="C4" s="23" t="s">
        <v>32</v>
      </c>
      <c r="D4" s="6">
        <v>4</v>
      </c>
      <c r="E4" s="8">
        <v>841</v>
      </c>
      <c r="F4" s="6">
        <v>2</v>
      </c>
      <c r="G4" s="8">
        <v>441</v>
      </c>
      <c r="H4" s="6">
        <v>4</v>
      </c>
      <c r="I4" s="8">
        <v>545</v>
      </c>
      <c r="J4" s="6">
        <v>3</v>
      </c>
      <c r="K4" s="8">
        <v>544</v>
      </c>
      <c r="L4" s="6">
        <v>2</v>
      </c>
      <c r="M4" s="8">
        <v>452</v>
      </c>
      <c r="N4" s="6">
        <v>4</v>
      </c>
      <c r="O4" s="8">
        <v>867</v>
      </c>
      <c r="P4" s="9">
        <f t="shared" si="0"/>
        <v>19</v>
      </c>
      <c r="Q4" s="55">
        <f t="shared" si="0"/>
        <v>3690</v>
      </c>
      <c r="R4" s="33"/>
      <c r="S4" s="6">
        <f t="shared" si="1"/>
        <v>78.30000000000001</v>
      </c>
      <c r="U4" s="16">
        <v>29</v>
      </c>
      <c r="V4" s="16">
        <v>2.7</v>
      </c>
      <c r="W4" s="17">
        <f t="shared" si="2"/>
        <v>78.30000000000001</v>
      </c>
    </row>
    <row r="5" spans="1:23" ht="12">
      <c r="A5" s="14">
        <v>3</v>
      </c>
      <c r="B5" s="15" t="s">
        <v>81</v>
      </c>
      <c r="C5" s="15" t="s">
        <v>37</v>
      </c>
      <c r="D5" s="6">
        <v>4</v>
      </c>
      <c r="E5" s="8">
        <v>815</v>
      </c>
      <c r="F5" s="6">
        <v>1</v>
      </c>
      <c r="G5" s="8">
        <v>321</v>
      </c>
      <c r="H5" s="6">
        <v>4</v>
      </c>
      <c r="I5" s="8">
        <v>724</v>
      </c>
      <c r="J5" s="6">
        <v>4</v>
      </c>
      <c r="K5" s="8">
        <v>704</v>
      </c>
      <c r="L5" s="6">
        <v>3</v>
      </c>
      <c r="M5" s="8">
        <v>594</v>
      </c>
      <c r="N5" s="6">
        <v>3</v>
      </c>
      <c r="O5" s="8">
        <v>470</v>
      </c>
      <c r="P5" s="9">
        <f t="shared" si="0"/>
        <v>19</v>
      </c>
      <c r="Q5" s="55">
        <f t="shared" si="0"/>
        <v>3628</v>
      </c>
      <c r="R5" s="33"/>
      <c r="S5" s="6">
        <f t="shared" si="1"/>
        <v>69.6</v>
      </c>
      <c r="U5" s="16">
        <v>29</v>
      </c>
      <c r="V5" s="19">
        <v>2.4</v>
      </c>
      <c r="W5" s="17">
        <f t="shared" si="2"/>
        <v>69.6</v>
      </c>
    </row>
    <row r="6" spans="1:23" ht="12">
      <c r="A6" s="14">
        <v>4</v>
      </c>
      <c r="B6" s="15" t="s">
        <v>79</v>
      </c>
      <c r="C6" s="15" t="s">
        <v>82</v>
      </c>
      <c r="D6" s="6">
        <v>4</v>
      </c>
      <c r="E6" s="8">
        <v>549</v>
      </c>
      <c r="F6" s="6">
        <v>4</v>
      </c>
      <c r="G6" s="8">
        <v>614</v>
      </c>
      <c r="H6" s="6">
        <v>3</v>
      </c>
      <c r="I6" s="8">
        <v>521</v>
      </c>
      <c r="J6" s="6">
        <v>1</v>
      </c>
      <c r="K6" s="8">
        <v>465</v>
      </c>
      <c r="L6" s="6">
        <v>3</v>
      </c>
      <c r="M6" s="8">
        <v>567</v>
      </c>
      <c r="N6" s="6">
        <v>4</v>
      </c>
      <c r="O6" s="8">
        <v>697</v>
      </c>
      <c r="P6" s="9">
        <f t="shared" si="0"/>
        <v>19</v>
      </c>
      <c r="Q6" s="55">
        <f t="shared" si="0"/>
        <v>3413</v>
      </c>
      <c r="R6" s="33"/>
      <c r="S6" s="6">
        <f t="shared" si="1"/>
        <v>63.800000000000004</v>
      </c>
      <c r="U6" s="16">
        <v>29</v>
      </c>
      <c r="V6" s="16">
        <v>2.2</v>
      </c>
      <c r="W6" s="17">
        <f t="shared" si="2"/>
        <v>63.800000000000004</v>
      </c>
    </row>
    <row r="7" spans="1:23" ht="12">
      <c r="A7" s="14">
        <v>5</v>
      </c>
      <c r="B7" s="15" t="s">
        <v>91</v>
      </c>
      <c r="C7" s="23" t="s">
        <v>92</v>
      </c>
      <c r="D7" s="6">
        <v>2</v>
      </c>
      <c r="E7" s="8">
        <v>471</v>
      </c>
      <c r="F7" s="6">
        <v>2</v>
      </c>
      <c r="G7" s="8">
        <v>501</v>
      </c>
      <c r="H7" s="6">
        <v>3</v>
      </c>
      <c r="I7" s="8">
        <v>625</v>
      </c>
      <c r="J7" s="6">
        <v>4</v>
      </c>
      <c r="K7" s="8">
        <v>547</v>
      </c>
      <c r="L7" s="6">
        <v>4</v>
      </c>
      <c r="M7" s="8">
        <v>602</v>
      </c>
      <c r="N7" s="6">
        <v>3</v>
      </c>
      <c r="O7" s="8">
        <v>556</v>
      </c>
      <c r="P7" s="9">
        <f t="shared" si="0"/>
        <v>18</v>
      </c>
      <c r="Q7" s="55">
        <f t="shared" si="0"/>
        <v>3302</v>
      </c>
      <c r="R7" s="33"/>
      <c r="S7" s="6">
        <f t="shared" si="1"/>
        <v>58</v>
      </c>
      <c r="U7" s="16">
        <v>29</v>
      </c>
      <c r="V7" s="16">
        <v>2</v>
      </c>
      <c r="W7" s="17">
        <f t="shared" si="2"/>
        <v>58</v>
      </c>
    </row>
    <row r="8" spans="1:23" ht="12">
      <c r="A8" s="14">
        <v>6</v>
      </c>
      <c r="B8" s="15" t="s">
        <v>126</v>
      </c>
      <c r="C8" s="15" t="s">
        <v>32</v>
      </c>
      <c r="D8" s="6">
        <v>3</v>
      </c>
      <c r="E8" s="8">
        <v>571</v>
      </c>
      <c r="F8" s="6">
        <v>4</v>
      </c>
      <c r="G8" s="8">
        <v>537</v>
      </c>
      <c r="H8" s="6">
        <v>2</v>
      </c>
      <c r="I8" s="8">
        <v>529</v>
      </c>
      <c r="J8" s="6">
        <v>3</v>
      </c>
      <c r="K8" s="8">
        <v>494</v>
      </c>
      <c r="L8" s="6">
        <v>4</v>
      </c>
      <c r="M8" s="8">
        <v>617</v>
      </c>
      <c r="N8" s="6">
        <v>2</v>
      </c>
      <c r="O8" s="8">
        <v>469</v>
      </c>
      <c r="P8" s="9">
        <f t="shared" si="0"/>
        <v>18</v>
      </c>
      <c r="Q8" s="55">
        <f t="shared" si="0"/>
        <v>3217</v>
      </c>
      <c r="R8" s="33"/>
      <c r="S8" s="6">
        <f t="shared" si="1"/>
        <v>55.099999999999994</v>
      </c>
      <c r="U8" s="16">
        <v>29</v>
      </c>
      <c r="V8" s="16">
        <v>1.9</v>
      </c>
      <c r="W8" s="17">
        <f t="shared" si="2"/>
        <v>55.099999999999994</v>
      </c>
    </row>
    <row r="9" spans="1:23" ht="12">
      <c r="A9" s="14">
        <v>7</v>
      </c>
      <c r="B9" s="15" t="s">
        <v>24</v>
      </c>
      <c r="C9" s="15" t="s">
        <v>0</v>
      </c>
      <c r="D9" s="6">
        <v>3</v>
      </c>
      <c r="E9" s="8">
        <v>415</v>
      </c>
      <c r="F9" s="6">
        <v>2</v>
      </c>
      <c r="G9" s="8">
        <v>509</v>
      </c>
      <c r="H9" s="6">
        <v>4</v>
      </c>
      <c r="I9" s="8">
        <v>701</v>
      </c>
      <c r="J9" s="6">
        <v>2</v>
      </c>
      <c r="K9" s="8">
        <v>445</v>
      </c>
      <c r="L9" s="6">
        <v>3</v>
      </c>
      <c r="M9" s="8">
        <v>541</v>
      </c>
      <c r="N9" s="6">
        <v>4</v>
      </c>
      <c r="O9" s="8">
        <v>568</v>
      </c>
      <c r="P9" s="9">
        <f t="shared" si="0"/>
        <v>18</v>
      </c>
      <c r="Q9" s="55">
        <f t="shared" si="0"/>
        <v>3179</v>
      </c>
      <c r="R9" s="33"/>
      <c r="S9" s="6">
        <f t="shared" si="1"/>
        <v>52.2</v>
      </c>
      <c r="U9" s="16">
        <v>29</v>
      </c>
      <c r="V9" s="16">
        <v>1.8</v>
      </c>
      <c r="W9" s="17">
        <f t="shared" si="2"/>
        <v>52.2</v>
      </c>
    </row>
    <row r="10" spans="1:23" ht="12">
      <c r="A10" s="14">
        <v>8</v>
      </c>
      <c r="B10" s="15" t="s">
        <v>110</v>
      </c>
      <c r="C10" s="15" t="s">
        <v>0</v>
      </c>
      <c r="D10" s="6">
        <v>3</v>
      </c>
      <c r="E10" s="8">
        <v>680</v>
      </c>
      <c r="F10" s="6">
        <v>3</v>
      </c>
      <c r="G10" s="8">
        <v>525</v>
      </c>
      <c r="H10" s="6">
        <v>4</v>
      </c>
      <c r="I10" s="8">
        <v>627</v>
      </c>
      <c r="J10" s="6">
        <v>1</v>
      </c>
      <c r="K10" s="8">
        <v>271</v>
      </c>
      <c r="L10" s="6">
        <v>4</v>
      </c>
      <c r="M10" s="8">
        <v>952</v>
      </c>
      <c r="N10" s="6">
        <v>2</v>
      </c>
      <c r="O10" s="8">
        <v>460</v>
      </c>
      <c r="P10" s="9">
        <f t="shared" si="0"/>
        <v>17</v>
      </c>
      <c r="Q10" s="55">
        <f t="shared" si="0"/>
        <v>3515</v>
      </c>
      <c r="R10" s="33"/>
      <c r="S10" s="6">
        <f t="shared" si="1"/>
        <v>49.300000000000004</v>
      </c>
      <c r="U10" s="16">
        <v>29</v>
      </c>
      <c r="V10" s="16">
        <v>1.7000000000000002</v>
      </c>
      <c r="W10" s="17">
        <f t="shared" si="2"/>
        <v>49.300000000000004</v>
      </c>
    </row>
    <row r="11" spans="1:23" ht="12">
      <c r="A11" s="14">
        <v>9</v>
      </c>
      <c r="B11" s="15" t="s">
        <v>29</v>
      </c>
      <c r="C11" s="20" t="s">
        <v>30</v>
      </c>
      <c r="D11" s="6">
        <v>4</v>
      </c>
      <c r="E11" s="8">
        <v>685</v>
      </c>
      <c r="F11" s="6">
        <v>2</v>
      </c>
      <c r="G11" s="8">
        <v>497</v>
      </c>
      <c r="H11" s="6">
        <v>2</v>
      </c>
      <c r="I11" s="8">
        <v>346</v>
      </c>
      <c r="J11" s="6">
        <v>3</v>
      </c>
      <c r="K11" s="8">
        <v>630</v>
      </c>
      <c r="L11" s="6">
        <v>3</v>
      </c>
      <c r="M11" s="8">
        <v>523</v>
      </c>
      <c r="N11" s="6">
        <v>3</v>
      </c>
      <c r="O11" s="8">
        <v>694</v>
      </c>
      <c r="P11" s="9">
        <f t="shared" si="0"/>
        <v>17</v>
      </c>
      <c r="Q11" s="55">
        <f t="shared" si="0"/>
        <v>3375</v>
      </c>
      <c r="R11" s="33"/>
      <c r="S11" s="6">
        <f t="shared" si="1"/>
        <v>46.400000000000006</v>
      </c>
      <c r="U11" s="16">
        <v>29</v>
      </c>
      <c r="V11" s="16">
        <v>1.6</v>
      </c>
      <c r="W11" s="17">
        <f t="shared" si="2"/>
        <v>46.400000000000006</v>
      </c>
    </row>
    <row r="12" spans="1:23" ht="12">
      <c r="A12" s="14">
        <v>10</v>
      </c>
      <c r="B12" s="15" t="s">
        <v>86</v>
      </c>
      <c r="C12" s="15" t="s">
        <v>37</v>
      </c>
      <c r="D12" s="6">
        <v>1</v>
      </c>
      <c r="E12" s="8">
        <v>117</v>
      </c>
      <c r="F12" s="6">
        <v>2</v>
      </c>
      <c r="G12" s="8">
        <v>405</v>
      </c>
      <c r="H12" s="6">
        <v>4</v>
      </c>
      <c r="I12" s="8">
        <v>711</v>
      </c>
      <c r="J12" s="6">
        <v>4</v>
      </c>
      <c r="K12" s="8">
        <v>788</v>
      </c>
      <c r="L12" s="6">
        <v>2</v>
      </c>
      <c r="M12" s="8">
        <v>467</v>
      </c>
      <c r="N12" s="6">
        <v>4</v>
      </c>
      <c r="O12" s="8">
        <v>847</v>
      </c>
      <c r="P12" s="9">
        <f t="shared" si="0"/>
        <v>17</v>
      </c>
      <c r="Q12" s="55">
        <f t="shared" si="0"/>
        <v>3335</v>
      </c>
      <c r="R12" s="33"/>
      <c r="S12" s="6">
        <f t="shared" si="1"/>
        <v>43.5</v>
      </c>
      <c r="U12" s="16">
        <v>29</v>
      </c>
      <c r="V12" s="16">
        <v>1.5</v>
      </c>
      <c r="W12" s="17">
        <f t="shared" si="2"/>
        <v>43.5</v>
      </c>
    </row>
    <row r="13" spans="1:23" ht="12">
      <c r="A13" s="14">
        <v>11</v>
      </c>
      <c r="B13" s="15" t="s">
        <v>41</v>
      </c>
      <c r="C13" s="6" t="s">
        <v>42</v>
      </c>
      <c r="D13" s="6">
        <v>2</v>
      </c>
      <c r="E13" s="8">
        <v>471</v>
      </c>
      <c r="F13" s="6">
        <v>3</v>
      </c>
      <c r="G13" s="8">
        <v>687</v>
      </c>
      <c r="H13" s="6">
        <v>3</v>
      </c>
      <c r="I13" s="8">
        <v>485</v>
      </c>
      <c r="J13" s="6">
        <v>2</v>
      </c>
      <c r="K13" s="8">
        <v>346</v>
      </c>
      <c r="L13" s="6">
        <v>4</v>
      </c>
      <c r="M13" s="8">
        <v>586</v>
      </c>
      <c r="N13" s="6">
        <v>3</v>
      </c>
      <c r="O13" s="8">
        <v>567</v>
      </c>
      <c r="P13" s="9">
        <f t="shared" si="0"/>
        <v>17</v>
      </c>
      <c r="Q13" s="55">
        <f t="shared" si="0"/>
        <v>3142</v>
      </c>
      <c r="R13" s="33"/>
      <c r="S13" s="6">
        <f t="shared" si="1"/>
        <v>40.599999999999994</v>
      </c>
      <c r="U13" s="16">
        <v>29</v>
      </c>
      <c r="V13" s="16">
        <v>1.4</v>
      </c>
      <c r="W13" s="17">
        <f t="shared" si="2"/>
        <v>40.599999999999994</v>
      </c>
    </row>
    <row r="14" spans="1:23" ht="12">
      <c r="A14" s="14">
        <v>12</v>
      </c>
      <c r="B14" s="23" t="s">
        <v>49</v>
      </c>
      <c r="C14" s="36" t="s">
        <v>40</v>
      </c>
      <c r="D14" s="6">
        <v>2</v>
      </c>
      <c r="E14" s="8">
        <v>398</v>
      </c>
      <c r="F14" s="6">
        <v>2</v>
      </c>
      <c r="G14" s="8">
        <v>550</v>
      </c>
      <c r="H14" s="6">
        <v>4</v>
      </c>
      <c r="I14" s="8">
        <v>663</v>
      </c>
      <c r="J14" s="6">
        <v>2</v>
      </c>
      <c r="K14" s="8">
        <v>450</v>
      </c>
      <c r="L14" s="6">
        <v>2.5</v>
      </c>
      <c r="M14" s="8">
        <v>500</v>
      </c>
      <c r="N14" s="6">
        <v>4</v>
      </c>
      <c r="O14" s="8">
        <v>625</v>
      </c>
      <c r="P14" s="9">
        <f t="shared" si="0"/>
        <v>16.5</v>
      </c>
      <c r="Q14" s="55">
        <f t="shared" si="0"/>
        <v>3186</v>
      </c>
      <c r="R14" s="33"/>
      <c r="S14" s="6">
        <f t="shared" si="1"/>
        <v>37.7</v>
      </c>
      <c r="U14" s="16">
        <v>29</v>
      </c>
      <c r="V14" s="16">
        <v>1.3</v>
      </c>
      <c r="W14" s="17">
        <f t="shared" si="2"/>
        <v>37.7</v>
      </c>
    </row>
    <row r="15" spans="1:23" ht="12">
      <c r="A15" s="14">
        <v>13</v>
      </c>
      <c r="B15" s="6" t="s">
        <v>89</v>
      </c>
      <c r="C15" s="23" t="s">
        <v>21</v>
      </c>
      <c r="D15" s="6">
        <v>2</v>
      </c>
      <c r="E15" s="8">
        <v>527</v>
      </c>
      <c r="F15" s="6">
        <v>4</v>
      </c>
      <c r="G15" s="8">
        <v>752</v>
      </c>
      <c r="H15" s="6">
        <v>1</v>
      </c>
      <c r="I15" s="8">
        <v>431</v>
      </c>
      <c r="J15" s="6">
        <v>2</v>
      </c>
      <c r="K15" s="8">
        <v>454</v>
      </c>
      <c r="L15" s="6">
        <v>3</v>
      </c>
      <c r="M15" s="8">
        <v>636</v>
      </c>
      <c r="N15" s="6">
        <v>4</v>
      </c>
      <c r="O15" s="8">
        <v>734</v>
      </c>
      <c r="P15" s="9">
        <f t="shared" si="0"/>
        <v>16</v>
      </c>
      <c r="Q15" s="55">
        <f t="shared" si="0"/>
        <v>3534</v>
      </c>
      <c r="R15" s="33"/>
      <c r="S15" s="6">
        <f t="shared" si="1"/>
        <v>34.8</v>
      </c>
      <c r="U15" s="16">
        <v>29</v>
      </c>
      <c r="V15" s="19">
        <v>1.2</v>
      </c>
      <c r="W15" s="17">
        <f t="shared" si="2"/>
        <v>34.8</v>
      </c>
    </row>
    <row r="16" spans="1:23" ht="12">
      <c r="A16" s="14">
        <v>14</v>
      </c>
      <c r="B16" s="15" t="s">
        <v>99</v>
      </c>
      <c r="C16" s="15" t="s">
        <v>0</v>
      </c>
      <c r="D16" s="6">
        <v>4</v>
      </c>
      <c r="E16" s="8">
        <v>611</v>
      </c>
      <c r="F16" s="6">
        <v>3</v>
      </c>
      <c r="G16" s="8">
        <v>560</v>
      </c>
      <c r="H16" s="6">
        <v>3</v>
      </c>
      <c r="I16" s="8">
        <v>587</v>
      </c>
      <c r="J16" s="6">
        <v>1</v>
      </c>
      <c r="K16" s="8">
        <v>422</v>
      </c>
      <c r="L16" s="6">
        <v>2</v>
      </c>
      <c r="M16" s="8">
        <v>450</v>
      </c>
      <c r="N16" s="6">
        <v>3</v>
      </c>
      <c r="O16" s="8">
        <v>602</v>
      </c>
      <c r="P16" s="9">
        <f t="shared" si="0"/>
        <v>16</v>
      </c>
      <c r="Q16" s="55">
        <f t="shared" si="0"/>
        <v>3232</v>
      </c>
      <c r="R16" s="33"/>
      <c r="S16" s="6">
        <f t="shared" si="1"/>
        <v>31.900000000000002</v>
      </c>
      <c r="U16" s="16">
        <v>29</v>
      </c>
      <c r="V16" s="16">
        <v>1.1</v>
      </c>
      <c r="W16" s="17">
        <f t="shared" si="2"/>
        <v>31.900000000000002</v>
      </c>
    </row>
    <row r="17" spans="1:23" ht="12">
      <c r="A17" s="14">
        <v>15</v>
      </c>
      <c r="B17" s="15" t="s">
        <v>56</v>
      </c>
      <c r="C17" s="15" t="s">
        <v>40</v>
      </c>
      <c r="D17" s="6">
        <v>2.5</v>
      </c>
      <c r="E17" s="8">
        <v>500</v>
      </c>
      <c r="F17" s="6">
        <v>1</v>
      </c>
      <c r="G17" s="8">
        <v>198</v>
      </c>
      <c r="H17" s="6">
        <v>3</v>
      </c>
      <c r="I17" s="8">
        <v>655</v>
      </c>
      <c r="J17" s="6">
        <v>1</v>
      </c>
      <c r="K17" s="8">
        <v>391</v>
      </c>
      <c r="L17" s="6">
        <v>4</v>
      </c>
      <c r="M17" s="8">
        <v>624</v>
      </c>
      <c r="N17" s="6">
        <v>4</v>
      </c>
      <c r="O17" s="8">
        <v>699</v>
      </c>
      <c r="P17" s="9">
        <f t="shared" si="0"/>
        <v>15.5</v>
      </c>
      <c r="Q17" s="55">
        <f t="shared" si="0"/>
        <v>3067</v>
      </c>
      <c r="R17" s="33"/>
      <c r="S17" s="6">
        <f t="shared" si="1"/>
        <v>29</v>
      </c>
      <c r="U17" s="16">
        <v>29</v>
      </c>
      <c r="V17" s="16">
        <v>1</v>
      </c>
      <c r="W17" s="17">
        <f t="shared" si="2"/>
        <v>29</v>
      </c>
    </row>
    <row r="18" spans="1:19" ht="12">
      <c r="A18" s="14">
        <v>16</v>
      </c>
      <c r="B18" s="23" t="s">
        <v>128</v>
      </c>
      <c r="C18" s="23" t="s">
        <v>131</v>
      </c>
      <c r="D18" s="6">
        <v>1</v>
      </c>
      <c r="E18" s="8">
        <v>372</v>
      </c>
      <c r="F18" s="6">
        <v>4</v>
      </c>
      <c r="G18" s="8">
        <v>840</v>
      </c>
      <c r="H18" s="6">
        <v>3</v>
      </c>
      <c r="I18" s="8">
        <v>616</v>
      </c>
      <c r="J18" s="6">
        <v>4</v>
      </c>
      <c r="K18" s="8">
        <v>580</v>
      </c>
      <c r="L18" s="6">
        <v>2</v>
      </c>
      <c r="M18" s="8">
        <v>481</v>
      </c>
      <c r="N18" s="6">
        <v>1</v>
      </c>
      <c r="O18" s="8">
        <v>346</v>
      </c>
      <c r="P18" s="9">
        <f t="shared" si="0"/>
        <v>15</v>
      </c>
      <c r="Q18" s="55">
        <f t="shared" si="0"/>
        <v>3235</v>
      </c>
      <c r="R18" s="33"/>
      <c r="S18" s="6">
        <v>14</v>
      </c>
    </row>
    <row r="19" spans="1:19" ht="12">
      <c r="A19" s="14">
        <v>17</v>
      </c>
      <c r="B19" s="23" t="s">
        <v>196</v>
      </c>
      <c r="C19" s="23" t="s">
        <v>21</v>
      </c>
      <c r="D19" s="6">
        <v>3</v>
      </c>
      <c r="E19" s="8">
        <v>615</v>
      </c>
      <c r="F19" s="6">
        <v>4</v>
      </c>
      <c r="G19" s="8">
        <v>629</v>
      </c>
      <c r="H19" s="6">
        <v>2</v>
      </c>
      <c r="I19" s="8">
        <v>421</v>
      </c>
      <c r="J19" s="6">
        <v>1</v>
      </c>
      <c r="K19" s="8">
        <v>273</v>
      </c>
      <c r="L19" s="6">
        <v>3</v>
      </c>
      <c r="M19" s="8">
        <v>569</v>
      </c>
      <c r="N19" s="6">
        <v>2</v>
      </c>
      <c r="O19" s="8">
        <v>396</v>
      </c>
      <c r="P19" s="9">
        <f t="shared" si="0"/>
        <v>15</v>
      </c>
      <c r="Q19" s="56">
        <f t="shared" si="0"/>
        <v>2903</v>
      </c>
      <c r="R19" s="33"/>
      <c r="S19" s="6">
        <v>13</v>
      </c>
    </row>
    <row r="20" spans="1:19" ht="12">
      <c r="A20" s="14">
        <v>18</v>
      </c>
      <c r="B20" s="15" t="s">
        <v>20</v>
      </c>
      <c r="C20" s="23" t="s">
        <v>21</v>
      </c>
      <c r="D20" s="6">
        <v>2</v>
      </c>
      <c r="E20" s="8">
        <v>488</v>
      </c>
      <c r="F20" s="6">
        <v>3</v>
      </c>
      <c r="G20" s="8">
        <v>549</v>
      </c>
      <c r="H20" s="6">
        <v>3</v>
      </c>
      <c r="I20" s="8">
        <v>644</v>
      </c>
      <c r="J20" s="6">
        <v>1</v>
      </c>
      <c r="K20" s="8">
        <v>320</v>
      </c>
      <c r="L20" s="6">
        <v>4</v>
      </c>
      <c r="M20" s="8">
        <v>716</v>
      </c>
      <c r="N20" s="6">
        <v>1</v>
      </c>
      <c r="O20" s="8">
        <v>265</v>
      </c>
      <c r="P20" s="9">
        <f t="shared" si="0"/>
        <v>14</v>
      </c>
      <c r="Q20" s="56">
        <f t="shared" si="0"/>
        <v>2982</v>
      </c>
      <c r="R20" s="33"/>
      <c r="S20" s="6">
        <v>12</v>
      </c>
    </row>
    <row r="21" spans="1:19" ht="12">
      <c r="A21" s="14">
        <v>19</v>
      </c>
      <c r="B21" s="15" t="s">
        <v>175</v>
      </c>
      <c r="C21" s="15" t="s">
        <v>0</v>
      </c>
      <c r="D21" s="6">
        <v>2</v>
      </c>
      <c r="E21" s="8">
        <v>459</v>
      </c>
      <c r="F21" s="6">
        <v>4</v>
      </c>
      <c r="G21" s="8">
        <v>775</v>
      </c>
      <c r="H21" s="6">
        <v>1</v>
      </c>
      <c r="I21" s="8">
        <v>248</v>
      </c>
      <c r="J21" s="6">
        <v>2</v>
      </c>
      <c r="K21" s="8">
        <v>436</v>
      </c>
      <c r="L21" s="6">
        <v>2</v>
      </c>
      <c r="M21" s="8">
        <v>460</v>
      </c>
      <c r="N21" s="6">
        <v>3</v>
      </c>
      <c r="O21" s="8">
        <v>497</v>
      </c>
      <c r="P21" s="9">
        <f t="shared" si="0"/>
        <v>14</v>
      </c>
      <c r="Q21" s="56">
        <f t="shared" si="0"/>
        <v>2875</v>
      </c>
      <c r="R21" s="33"/>
      <c r="S21" s="6">
        <v>11</v>
      </c>
    </row>
    <row r="22" spans="1:19" ht="12">
      <c r="A22" s="14">
        <v>20</v>
      </c>
      <c r="B22" s="23" t="s">
        <v>46</v>
      </c>
      <c r="C22" s="15" t="s">
        <v>0</v>
      </c>
      <c r="D22" s="6">
        <v>1</v>
      </c>
      <c r="E22" s="8">
        <v>440</v>
      </c>
      <c r="F22" s="6">
        <v>1</v>
      </c>
      <c r="G22" s="8">
        <v>276</v>
      </c>
      <c r="H22" s="6">
        <v>4</v>
      </c>
      <c r="I22" s="8">
        <v>790</v>
      </c>
      <c r="J22" s="6">
        <v>3</v>
      </c>
      <c r="K22" s="8">
        <v>539</v>
      </c>
      <c r="L22" s="6">
        <v>1</v>
      </c>
      <c r="M22" s="8">
        <v>394</v>
      </c>
      <c r="N22" s="6">
        <v>3</v>
      </c>
      <c r="O22" s="8">
        <v>547</v>
      </c>
      <c r="P22" s="9">
        <f t="shared" si="0"/>
        <v>13</v>
      </c>
      <c r="Q22" s="56">
        <f t="shared" si="0"/>
        <v>2986</v>
      </c>
      <c r="R22" s="33"/>
      <c r="S22" s="6">
        <v>10</v>
      </c>
    </row>
    <row r="23" spans="1:19" ht="12">
      <c r="A23" s="14">
        <v>21</v>
      </c>
      <c r="B23" s="15" t="s">
        <v>143</v>
      </c>
      <c r="C23" s="15" t="s">
        <v>26</v>
      </c>
      <c r="D23" s="6">
        <v>4</v>
      </c>
      <c r="E23" s="8">
        <v>590</v>
      </c>
      <c r="F23" s="6">
        <v>1</v>
      </c>
      <c r="G23" s="8">
        <v>441</v>
      </c>
      <c r="H23" s="6">
        <v>1</v>
      </c>
      <c r="I23" s="8">
        <v>431</v>
      </c>
      <c r="J23" s="6">
        <v>4</v>
      </c>
      <c r="K23" s="8">
        <v>800</v>
      </c>
      <c r="L23" s="6">
        <v>2</v>
      </c>
      <c r="M23" s="8">
        <v>454</v>
      </c>
      <c r="N23" s="6">
        <v>1</v>
      </c>
      <c r="O23" s="8">
        <v>155</v>
      </c>
      <c r="P23" s="9">
        <f t="shared" si="0"/>
        <v>13</v>
      </c>
      <c r="Q23" s="56">
        <f t="shared" si="0"/>
        <v>2871</v>
      </c>
      <c r="R23" s="33"/>
      <c r="S23" s="6">
        <v>9</v>
      </c>
    </row>
    <row r="24" spans="1:19" ht="12">
      <c r="A24" s="14">
        <v>22</v>
      </c>
      <c r="B24" s="23" t="s">
        <v>103</v>
      </c>
      <c r="C24" s="23" t="s">
        <v>104</v>
      </c>
      <c r="D24" s="6">
        <v>3</v>
      </c>
      <c r="E24" s="8">
        <v>499</v>
      </c>
      <c r="F24" s="6">
        <v>3</v>
      </c>
      <c r="G24" s="8">
        <v>449</v>
      </c>
      <c r="H24" s="6">
        <v>1</v>
      </c>
      <c r="I24" s="8">
        <v>261</v>
      </c>
      <c r="J24" s="6">
        <v>2</v>
      </c>
      <c r="K24" s="8">
        <v>485</v>
      </c>
      <c r="L24" s="6">
        <v>1</v>
      </c>
      <c r="M24" s="8">
        <v>408</v>
      </c>
      <c r="N24" s="6">
        <v>2.5</v>
      </c>
      <c r="O24" s="8">
        <v>500</v>
      </c>
      <c r="P24" s="9">
        <f t="shared" si="0"/>
        <v>12.5</v>
      </c>
      <c r="Q24" s="56">
        <f t="shared" si="0"/>
        <v>2602</v>
      </c>
      <c r="R24" s="33"/>
      <c r="S24" s="6">
        <v>8</v>
      </c>
    </row>
    <row r="25" spans="1:19" ht="12">
      <c r="A25" s="14">
        <v>23</v>
      </c>
      <c r="B25" s="6" t="s">
        <v>197</v>
      </c>
      <c r="C25" s="15" t="s">
        <v>204</v>
      </c>
      <c r="D25" s="6">
        <v>3</v>
      </c>
      <c r="E25" s="8">
        <v>495</v>
      </c>
      <c r="F25" s="6">
        <v>1</v>
      </c>
      <c r="G25" s="8">
        <v>349</v>
      </c>
      <c r="H25" s="6">
        <v>1</v>
      </c>
      <c r="I25" s="8">
        <v>293</v>
      </c>
      <c r="J25" s="6">
        <v>3</v>
      </c>
      <c r="K25" s="8">
        <v>482</v>
      </c>
      <c r="L25" s="6">
        <v>3</v>
      </c>
      <c r="M25" s="8">
        <v>530</v>
      </c>
      <c r="N25" s="6">
        <v>1</v>
      </c>
      <c r="O25" s="8">
        <v>336</v>
      </c>
      <c r="P25" s="9">
        <f t="shared" si="0"/>
        <v>12</v>
      </c>
      <c r="Q25" s="56">
        <f t="shared" si="0"/>
        <v>2485</v>
      </c>
      <c r="R25" s="33"/>
      <c r="S25" s="6">
        <v>7</v>
      </c>
    </row>
    <row r="26" spans="1:19" ht="12">
      <c r="A26" s="14">
        <v>24</v>
      </c>
      <c r="B26" s="23" t="s">
        <v>25</v>
      </c>
      <c r="C26" s="23" t="s">
        <v>26</v>
      </c>
      <c r="D26" s="6">
        <v>1</v>
      </c>
      <c r="E26" s="8">
        <v>420</v>
      </c>
      <c r="F26" s="6">
        <v>2.5</v>
      </c>
      <c r="G26" s="8">
        <v>500</v>
      </c>
      <c r="H26" s="6">
        <v>2.5</v>
      </c>
      <c r="I26" s="8">
        <v>500</v>
      </c>
      <c r="J26" s="6">
        <v>2.5</v>
      </c>
      <c r="K26" s="8">
        <v>500</v>
      </c>
      <c r="L26" s="6">
        <v>2</v>
      </c>
      <c r="M26" s="8">
        <v>480</v>
      </c>
      <c r="N26" s="6">
        <v>1</v>
      </c>
      <c r="O26" s="8">
        <v>215</v>
      </c>
      <c r="P26" s="9">
        <f t="shared" si="0"/>
        <v>11.5</v>
      </c>
      <c r="Q26" s="56">
        <f t="shared" si="0"/>
        <v>2615</v>
      </c>
      <c r="R26" s="33"/>
      <c r="S26" s="6">
        <v>6</v>
      </c>
    </row>
    <row r="27" spans="1:19" ht="12">
      <c r="A27" s="14">
        <v>25</v>
      </c>
      <c r="B27" s="37" t="s">
        <v>43</v>
      </c>
      <c r="C27" s="40" t="s">
        <v>21</v>
      </c>
      <c r="D27" s="6">
        <v>3</v>
      </c>
      <c r="E27" s="8">
        <v>543</v>
      </c>
      <c r="F27" s="6">
        <v>2</v>
      </c>
      <c r="G27" s="8">
        <v>381</v>
      </c>
      <c r="H27" s="6">
        <v>2</v>
      </c>
      <c r="I27" s="8">
        <v>457</v>
      </c>
      <c r="J27" s="6">
        <v>1</v>
      </c>
      <c r="K27" s="8">
        <v>407</v>
      </c>
      <c r="L27" s="6">
        <v>1</v>
      </c>
      <c r="M27" s="8">
        <v>350</v>
      </c>
      <c r="N27" s="6">
        <v>2</v>
      </c>
      <c r="O27" s="8">
        <v>448</v>
      </c>
      <c r="P27" s="9">
        <f t="shared" si="0"/>
        <v>11</v>
      </c>
      <c r="Q27" s="56">
        <f t="shared" si="0"/>
        <v>2586</v>
      </c>
      <c r="R27" s="33"/>
      <c r="S27" s="6">
        <v>5</v>
      </c>
    </row>
    <row r="28" spans="1:19" ht="12">
      <c r="A28" s="14">
        <v>26</v>
      </c>
      <c r="B28" s="37" t="s">
        <v>135</v>
      </c>
      <c r="C28" s="46" t="s">
        <v>59</v>
      </c>
      <c r="D28" s="6">
        <v>2</v>
      </c>
      <c r="E28" s="8">
        <v>307</v>
      </c>
      <c r="F28" s="6">
        <v>3</v>
      </c>
      <c r="G28" s="8">
        <v>430</v>
      </c>
      <c r="H28" s="6">
        <v>1</v>
      </c>
      <c r="I28" s="8">
        <v>160</v>
      </c>
      <c r="J28" s="6">
        <v>3</v>
      </c>
      <c r="K28" s="8">
        <v>521</v>
      </c>
      <c r="L28" s="6">
        <v>1</v>
      </c>
      <c r="M28" s="8">
        <v>168</v>
      </c>
      <c r="N28" s="6">
        <v>1</v>
      </c>
      <c r="O28" s="8">
        <v>425</v>
      </c>
      <c r="P28" s="9">
        <f t="shared" si="0"/>
        <v>11</v>
      </c>
      <c r="Q28" s="56">
        <f t="shared" si="0"/>
        <v>2011</v>
      </c>
      <c r="R28" s="33"/>
      <c r="S28" s="6">
        <v>4</v>
      </c>
    </row>
    <row r="29" spans="1:19" ht="12">
      <c r="A29" s="14">
        <v>27</v>
      </c>
      <c r="B29" s="41" t="s">
        <v>94</v>
      </c>
      <c r="C29" s="37" t="s">
        <v>95</v>
      </c>
      <c r="D29" s="6">
        <v>1</v>
      </c>
      <c r="E29" s="8">
        <v>173</v>
      </c>
      <c r="F29" s="6">
        <v>1</v>
      </c>
      <c r="G29" s="8">
        <v>133</v>
      </c>
      <c r="H29" s="6">
        <v>2</v>
      </c>
      <c r="I29" s="8">
        <v>444</v>
      </c>
      <c r="J29" s="6">
        <v>4</v>
      </c>
      <c r="K29" s="8">
        <v>529</v>
      </c>
      <c r="L29" s="6">
        <v>1</v>
      </c>
      <c r="M29" s="8">
        <v>0</v>
      </c>
      <c r="N29" s="6">
        <v>2</v>
      </c>
      <c r="O29" s="8">
        <v>433</v>
      </c>
      <c r="P29" s="9">
        <f t="shared" si="0"/>
        <v>11</v>
      </c>
      <c r="Q29" s="56">
        <f t="shared" si="0"/>
        <v>1712</v>
      </c>
      <c r="R29" s="33"/>
      <c r="S29" s="6">
        <v>3</v>
      </c>
    </row>
    <row r="30" spans="1:19" ht="12">
      <c r="A30" s="14">
        <v>28</v>
      </c>
      <c r="B30" s="39" t="s">
        <v>134</v>
      </c>
      <c r="C30" s="46" t="s">
        <v>59</v>
      </c>
      <c r="D30" s="6">
        <v>1</v>
      </c>
      <c r="E30" s="8">
        <v>302</v>
      </c>
      <c r="F30" s="6">
        <v>3</v>
      </c>
      <c r="G30" s="8">
        <v>541</v>
      </c>
      <c r="H30" s="6">
        <v>2</v>
      </c>
      <c r="I30" s="8">
        <v>352</v>
      </c>
      <c r="J30" s="6">
        <v>2</v>
      </c>
      <c r="K30" s="8">
        <v>507</v>
      </c>
      <c r="L30" s="6">
        <v>1</v>
      </c>
      <c r="M30" s="8">
        <v>333</v>
      </c>
      <c r="N30" s="6">
        <v>1</v>
      </c>
      <c r="O30" s="8">
        <v>272</v>
      </c>
      <c r="P30" s="9">
        <f t="shared" si="0"/>
        <v>10</v>
      </c>
      <c r="Q30" s="56">
        <f t="shared" si="0"/>
        <v>2307</v>
      </c>
      <c r="R30" s="33"/>
      <c r="S30" s="6">
        <v>2</v>
      </c>
    </row>
    <row r="31" spans="1:19" ht="12">
      <c r="A31" s="14">
        <v>29</v>
      </c>
      <c r="B31" s="37" t="s">
        <v>54</v>
      </c>
      <c r="C31" s="37" t="s">
        <v>0</v>
      </c>
      <c r="D31" s="6">
        <v>1</v>
      </c>
      <c r="E31" s="8">
        <v>435</v>
      </c>
      <c r="F31" s="6">
        <v>1</v>
      </c>
      <c r="G31" s="8">
        <v>406</v>
      </c>
      <c r="H31" s="6">
        <v>1</v>
      </c>
      <c r="I31" s="8">
        <v>230</v>
      </c>
      <c r="J31" s="6">
        <v>3</v>
      </c>
      <c r="K31" s="8">
        <v>491</v>
      </c>
      <c r="L31" s="6">
        <v>1</v>
      </c>
      <c r="M31" s="8">
        <v>387</v>
      </c>
      <c r="N31" s="6">
        <v>2</v>
      </c>
      <c r="O31" s="8">
        <v>473</v>
      </c>
      <c r="P31" s="9">
        <f t="shared" si="0"/>
        <v>9</v>
      </c>
      <c r="Q31" s="56">
        <f t="shared" si="0"/>
        <v>2422</v>
      </c>
      <c r="R31" s="33"/>
      <c r="S31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W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0</v>
      </c>
      <c r="C1" s="23" t="s">
        <v>159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7" t="s">
        <v>49</v>
      </c>
      <c r="C3" s="37" t="s">
        <v>40</v>
      </c>
      <c r="D3" s="6">
        <v>3</v>
      </c>
      <c r="E3" s="8">
        <v>575</v>
      </c>
      <c r="F3" s="6">
        <v>4</v>
      </c>
      <c r="G3" s="8">
        <v>614</v>
      </c>
      <c r="H3" s="6">
        <v>2</v>
      </c>
      <c r="I3" s="8">
        <v>430</v>
      </c>
      <c r="J3" s="6">
        <v>4</v>
      </c>
      <c r="K3" s="8">
        <v>908</v>
      </c>
      <c r="L3" s="6">
        <v>4</v>
      </c>
      <c r="M3" s="8">
        <v>783</v>
      </c>
      <c r="N3" s="6">
        <v>4</v>
      </c>
      <c r="O3" s="8">
        <v>639</v>
      </c>
      <c r="P3" s="9">
        <f aca="true" t="shared" si="0" ref="P3:Q36">SUM(D3+F3+H3+J3+L3+N3)</f>
        <v>21</v>
      </c>
      <c r="Q3" s="55">
        <f t="shared" si="0"/>
        <v>3949</v>
      </c>
      <c r="R3" s="33"/>
      <c r="S3" s="6">
        <f aca="true" t="shared" si="1" ref="S3:S17">SUM(W3)</f>
        <v>102</v>
      </c>
      <c r="U3" s="16">
        <v>34</v>
      </c>
      <c r="V3" s="16">
        <v>3</v>
      </c>
      <c r="W3" s="17">
        <f aca="true" t="shared" si="2" ref="W3:W17">SUM(U3*V3)</f>
        <v>102</v>
      </c>
    </row>
    <row r="4" spans="1:23" ht="12">
      <c r="A4" s="14">
        <v>2</v>
      </c>
      <c r="B4" s="37" t="s">
        <v>50</v>
      </c>
      <c r="C4" s="37" t="s">
        <v>200</v>
      </c>
      <c r="D4" s="6">
        <v>2</v>
      </c>
      <c r="E4" s="8">
        <v>493</v>
      </c>
      <c r="F4" s="6">
        <v>1</v>
      </c>
      <c r="G4" s="8">
        <v>351</v>
      </c>
      <c r="H4" s="6">
        <v>4</v>
      </c>
      <c r="I4" s="8">
        <v>674</v>
      </c>
      <c r="J4" s="6">
        <v>4</v>
      </c>
      <c r="K4" s="8">
        <v>673</v>
      </c>
      <c r="L4" s="6">
        <v>4</v>
      </c>
      <c r="M4" s="8">
        <v>617</v>
      </c>
      <c r="N4" s="6">
        <v>4</v>
      </c>
      <c r="O4" s="8">
        <v>910</v>
      </c>
      <c r="P4" s="9">
        <f t="shared" si="0"/>
        <v>19</v>
      </c>
      <c r="Q4" s="55">
        <f t="shared" si="0"/>
        <v>3718</v>
      </c>
      <c r="R4" s="33"/>
      <c r="S4" s="6">
        <f t="shared" si="1"/>
        <v>91.80000000000001</v>
      </c>
      <c r="U4" s="16">
        <v>34</v>
      </c>
      <c r="V4" s="16">
        <v>2.7</v>
      </c>
      <c r="W4" s="17">
        <f t="shared" si="2"/>
        <v>91.80000000000001</v>
      </c>
    </row>
    <row r="5" spans="1:23" ht="12">
      <c r="A5" s="14">
        <v>3</v>
      </c>
      <c r="B5" s="37" t="s">
        <v>38</v>
      </c>
      <c r="C5" s="37" t="s">
        <v>32</v>
      </c>
      <c r="D5" s="6">
        <v>4</v>
      </c>
      <c r="E5" s="8">
        <v>835</v>
      </c>
      <c r="F5" s="6">
        <v>3</v>
      </c>
      <c r="G5" s="8">
        <v>486</v>
      </c>
      <c r="H5" s="6">
        <v>4</v>
      </c>
      <c r="I5" s="8">
        <v>666</v>
      </c>
      <c r="J5" s="6">
        <v>1</v>
      </c>
      <c r="K5" s="8">
        <v>431</v>
      </c>
      <c r="L5" s="6">
        <v>3</v>
      </c>
      <c r="M5" s="8">
        <v>553</v>
      </c>
      <c r="N5" s="6">
        <v>4</v>
      </c>
      <c r="O5" s="8">
        <v>615</v>
      </c>
      <c r="P5" s="9">
        <f t="shared" si="0"/>
        <v>19</v>
      </c>
      <c r="Q5" s="55">
        <f t="shared" si="0"/>
        <v>3586</v>
      </c>
      <c r="R5" s="33"/>
      <c r="S5" s="6">
        <f t="shared" si="1"/>
        <v>81.6</v>
      </c>
      <c r="U5" s="16">
        <v>34</v>
      </c>
      <c r="V5" s="19">
        <v>2.4</v>
      </c>
      <c r="W5" s="17">
        <f t="shared" si="2"/>
        <v>81.6</v>
      </c>
    </row>
    <row r="6" spans="1:23" ht="12">
      <c r="A6" s="14">
        <v>4</v>
      </c>
      <c r="B6" s="39" t="s">
        <v>201</v>
      </c>
      <c r="C6" s="39" t="s">
        <v>37</v>
      </c>
      <c r="D6" s="6">
        <v>4</v>
      </c>
      <c r="E6" s="8">
        <v>864</v>
      </c>
      <c r="F6" s="6">
        <v>4</v>
      </c>
      <c r="G6" s="8">
        <v>945</v>
      </c>
      <c r="H6" s="6">
        <v>2</v>
      </c>
      <c r="I6" s="8">
        <v>492</v>
      </c>
      <c r="J6" s="6">
        <v>3</v>
      </c>
      <c r="K6" s="8">
        <v>588</v>
      </c>
      <c r="L6" s="6">
        <v>4</v>
      </c>
      <c r="M6" s="8">
        <v>565</v>
      </c>
      <c r="N6" s="6">
        <v>1.5</v>
      </c>
      <c r="O6" s="8">
        <v>401</v>
      </c>
      <c r="P6" s="9">
        <f t="shared" si="0"/>
        <v>18.5</v>
      </c>
      <c r="Q6" s="55">
        <f t="shared" si="0"/>
        <v>3855</v>
      </c>
      <c r="R6" s="33"/>
      <c r="S6" s="6">
        <f t="shared" si="1"/>
        <v>74.80000000000001</v>
      </c>
      <c r="U6" s="16">
        <v>34</v>
      </c>
      <c r="V6" s="16">
        <v>2.2</v>
      </c>
      <c r="W6" s="17">
        <f t="shared" si="2"/>
        <v>74.80000000000001</v>
      </c>
    </row>
    <row r="7" spans="1:23" ht="12">
      <c r="A7" s="14">
        <v>5</v>
      </c>
      <c r="B7" s="39" t="s">
        <v>202</v>
      </c>
      <c r="C7" s="39" t="s">
        <v>0</v>
      </c>
      <c r="D7" s="6">
        <v>2</v>
      </c>
      <c r="E7" s="8">
        <v>413</v>
      </c>
      <c r="F7" s="6">
        <v>2.5</v>
      </c>
      <c r="G7" s="8">
        <v>500</v>
      </c>
      <c r="H7" s="6">
        <v>2</v>
      </c>
      <c r="I7" s="8">
        <v>440</v>
      </c>
      <c r="J7" s="6">
        <v>4</v>
      </c>
      <c r="K7" s="8">
        <v>627</v>
      </c>
      <c r="L7" s="6">
        <v>4</v>
      </c>
      <c r="M7" s="8">
        <v>781</v>
      </c>
      <c r="N7" s="6">
        <v>4</v>
      </c>
      <c r="O7" s="8">
        <v>651</v>
      </c>
      <c r="P7" s="9">
        <f t="shared" si="0"/>
        <v>18.5</v>
      </c>
      <c r="Q7" s="55">
        <f t="shared" si="0"/>
        <v>3412</v>
      </c>
      <c r="R7" s="33"/>
      <c r="S7" s="6">
        <f t="shared" si="1"/>
        <v>68</v>
      </c>
      <c r="U7" s="16">
        <v>34</v>
      </c>
      <c r="V7" s="16">
        <v>2</v>
      </c>
      <c r="W7" s="17">
        <f t="shared" si="2"/>
        <v>68</v>
      </c>
    </row>
    <row r="8" spans="1:23" ht="12">
      <c r="A8" s="14">
        <v>6</v>
      </c>
      <c r="B8" s="37" t="s">
        <v>203</v>
      </c>
      <c r="C8" s="37" t="s">
        <v>204</v>
      </c>
      <c r="D8" s="6">
        <v>3</v>
      </c>
      <c r="E8" s="8">
        <v>618</v>
      </c>
      <c r="F8" s="6">
        <v>4</v>
      </c>
      <c r="G8" s="8">
        <v>678</v>
      </c>
      <c r="H8" s="6">
        <v>4</v>
      </c>
      <c r="I8" s="8">
        <v>973</v>
      </c>
      <c r="J8" s="6">
        <v>3</v>
      </c>
      <c r="K8" s="8">
        <v>509</v>
      </c>
      <c r="L8" s="6">
        <v>3</v>
      </c>
      <c r="M8" s="8">
        <v>670</v>
      </c>
      <c r="N8" s="6">
        <v>1</v>
      </c>
      <c r="O8" s="8">
        <v>436</v>
      </c>
      <c r="P8" s="9">
        <f t="shared" si="0"/>
        <v>18</v>
      </c>
      <c r="Q8" s="55">
        <f t="shared" si="0"/>
        <v>3884</v>
      </c>
      <c r="R8" s="33"/>
      <c r="S8" s="6">
        <f t="shared" si="1"/>
        <v>64.6</v>
      </c>
      <c r="U8" s="16">
        <v>34</v>
      </c>
      <c r="V8" s="16">
        <v>1.9</v>
      </c>
      <c r="W8" s="17">
        <f t="shared" si="2"/>
        <v>64.6</v>
      </c>
    </row>
    <row r="9" spans="1:23" ht="12">
      <c r="A9" s="14">
        <v>7</v>
      </c>
      <c r="B9" s="37" t="s">
        <v>108</v>
      </c>
      <c r="C9" s="37" t="s">
        <v>64</v>
      </c>
      <c r="D9" s="6">
        <v>3</v>
      </c>
      <c r="E9" s="8">
        <v>514</v>
      </c>
      <c r="F9" s="6">
        <v>4</v>
      </c>
      <c r="G9" s="8">
        <v>620</v>
      </c>
      <c r="H9" s="6">
        <v>3</v>
      </c>
      <c r="I9" s="8">
        <v>380</v>
      </c>
      <c r="J9" s="6">
        <v>4</v>
      </c>
      <c r="K9" s="8">
        <v>732</v>
      </c>
      <c r="L9" s="6">
        <v>1</v>
      </c>
      <c r="M9" s="8">
        <v>269</v>
      </c>
      <c r="N9" s="6">
        <v>3</v>
      </c>
      <c r="O9" s="8">
        <v>640</v>
      </c>
      <c r="P9" s="9">
        <f t="shared" si="0"/>
        <v>18</v>
      </c>
      <c r="Q9" s="55">
        <f t="shared" si="0"/>
        <v>3155</v>
      </c>
      <c r="R9" s="33"/>
      <c r="S9" s="6">
        <f t="shared" si="1"/>
        <v>61.2</v>
      </c>
      <c r="U9" s="16">
        <v>34</v>
      </c>
      <c r="V9" s="16">
        <v>1.8</v>
      </c>
      <c r="W9" s="17">
        <f t="shared" si="2"/>
        <v>61.2</v>
      </c>
    </row>
    <row r="10" spans="1:23" ht="12">
      <c r="A10" s="14">
        <v>8</v>
      </c>
      <c r="B10" s="39" t="s">
        <v>46</v>
      </c>
      <c r="C10" s="39" t="s">
        <v>0</v>
      </c>
      <c r="D10" s="6">
        <v>4</v>
      </c>
      <c r="E10" s="8">
        <v>717</v>
      </c>
      <c r="F10" s="6">
        <v>1</v>
      </c>
      <c r="G10" s="8">
        <v>412</v>
      </c>
      <c r="H10" s="6">
        <v>3</v>
      </c>
      <c r="I10" s="8">
        <v>492</v>
      </c>
      <c r="J10" s="6">
        <v>2</v>
      </c>
      <c r="K10" s="8">
        <v>402</v>
      </c>
      <c r="L10" s="6">
        <v>2.5</v>
      </c>
      <c r="M10" s="8">
        <v>500</v>
      </c>
      <c r="N10" s="6">
        <v>4</v>
      </c>
      <c r="O10" s="8">
        <v>652</v>
      </c>
      <c r="P10" s="9">
        <f t="shared" si="0"/>
        <v>16.5</v>
      </c>
      <c r="Q10" s="55">
        <f t="shared" si="0"/>
        <v>3175</v>
      </c>
      <c r="R10" s="33"/>
      <c r="S10" s="6">
        <f t="shared" si="1"/>
        <v>57.800000000000004</v>
      </c>
      <c r="U10" s="16">
        <v>34</v>
      </c>
      <c r="V10" s="16">
        <v>1.7000000000000002</v>
      </c>
      <c r="W10" s="17">
        <f t="shared" si="2"/>
        <v>57.800000000000004</v>
      </c>
    </row>
    <row r="11" spans="1:23" ht="12">
      <c r="A11" s="14">
        <v>9</v>
      </c>
      <c r="B11" s="39" t="s">
        <v>94</v>
      </c>
      <c r="C11" s="39" t="s">
        <v>95</v>
      </c>
      <c r="D11" s="6">
        <v>4</v>
      </c>
      <c r="E11" s="8">
        <v>717</v>
      </c>
      <c r="F11" s="6">
        <v>3</v>
      </c>
      <c r="G11" s="8">
        <v>534</v>
      </c>
      <c r="H11" s="6">
        <v>2.5</v>
      </c>
      <c r="I11" s="8">
        <v>500</v>
      </c>
      <c r="J11" s="6">
        <v>4</v>
      </c>
      <c r="K11" s="8">
        <v>565</v>
      </c>
      <c r="L11" s="6">
        <v>2</v>
      </c>
      <c r="M11" s="8">
        <v>417</v>
      </c>
      <c r="N11" s="6">
        <v>1</v>
      </c>
      <c r="O11" s="8">
        <v>299</v>
      </c>
      <c r="P11" s="9">
        <f t="shared" si="0"/>
        <v>16.5</v>
      </c>
      <c r="Q11" s="55">
        <f t="shared" si="0"/>
        <v>3032</v>
      </c>
      <c r="R11" s="33"/>
      <c r="S11" s="6">
        <f t="shared" si="1"/>
        <v>54.400000000000006</v>
      </c>
      <c r="U11" s="16">
        <v>34</v>
      </c>
      <c r="V11" s="16">
        <v>1.6</v>
      </c>
      <c r="W11" s="17">
        <f t="shared" si="2"/>
        <v>54.400000000000006</v>
      </c>
    </row>
    <row r="12" spans="1:23" ht="12">
      <c r="A12" s="14">
        <v>10</v>
      </c>
      <c r="B12" s="37" t="s">
        <v>110</v>
      </c>
      <c r="C12" s="37" t="s">
        <v>0</v>
      </c>
      <c r="D12" s="6">
        <v>4</v>
      </c>
      <c r="E12" s="8">
        <v>671</v>
      </c>
      <c r="F12" s="6">
        <v>2</v>
      </c>
      <c r="G12" s="8">
        <v>294</v>
      </c>
      <c r="H12" s="6">
        <v>4</v>
      </c>
      <c r="I12" s="8">
        <v>649</v>
      </c>
      <c r="J12" s="6">
        <v>2.5</v>
      </c>
      <c r="K12" s="8">
        <v>500</v>
      </c>
      <c r="L12" s="6">
        <v>3</v>
      </c>
      <c r="M12" s="8">
        <v>471</v>
      </c>
      <c r="N12" s="6">
        <v>1</v>
      </c>
      <c r="O12" s="8">
        <v>227</v>
      </c>
      <c r="P12" s="9">
        <f t="shared" si="0"/>
        <v>16.5</v>
      </c>
      <c r="Q12" s="56">
        <f t="shared" si="0"/>
        <v>2812</v>
      </c>
      <c r="R12" s="33"/>
      <c r="S12" s="6">
        <f t="shared" si="1"/>
        <v>51</v>
      </c>
      <c r="U12" s="16">
        <v>34</v>
      </c>
      <c r="V12" s="16">
        <v>1.5</v>
      </c>
      <c r="W12" s="17">
        <f t="shared" si="2"/>
        <v>51</v>
      </c>
    </row>
    <row r="13" spans="1:23" ht="12">
      <c r="A13" s="14">
        <v>11</v>
      </c>
      <c r="B13" s="39" t="s">
        <v>138</v>
      </c>
      <c r="C13" s="39" t="s">
        <v>139</v>
      </c>
      <c r="D13" s="6">
        <v>2.5</v>
      </c>
      <c r="E13" s="8">
        <v>500</v>
      </c>
      <c r="F13" s="6">
        <v>3</v>
      </c>
      <c r="G13" s="8">
        <v>665</v>
      </c>
      <c r="H13" s="6">
        <v>1</v>
      </c>
      <c r="I13" s="8">
        <v>296</v>
      </c>
      <c r="J13" s="6">
        <v>3</v>
      </c>
      <c r="K13" s="8">
        <v>531</v>
      </c>
      <c r="L13" s="6">
        <v>4</v>
      </c>
      <c r="M13" s="8">
        <v>1328</v>
      </c>
      <c r="N13" s="6">
        <v>2.5</v>
      </c>
      <c r="O13" s="8">
        <v>509</v>
      </c>
      <c r="P13" s="9">
        <f t="shared" si="0"/>
        <v>16</v>
      </c>
      <c r="Q13" s="55">
        <f t="shared" si="0"/>
        <v>3829</v>
      </c>
      <c r="R13" s="33"/>
      <c r="S13" s="6">
        <f t="shared" si="1"/>
        <v>47.599999999999994</v>
      </c>
      <c r="U13" s="16">
        <v>34</v>
      </c>
      <c r="V13" s="16">
        <v>1.4</v>
      </c>
      <c r="W13" s="17">
        <f t="shared" si="2"/>
        <v>47.599999999999994</v>
      </c>
    </row>
    <row r="14" spans="1:23" ht="12">
      <c r="A14" s="14">
        <v>12</v>
      </c>
      <c r="B14" s="39" t="s">
        <v>20</v>
      </c>
      <c r="C14" s="39" t="s">
        <v>21</v>
      </c>
      <c r="D14" s="6">
        <v>4</v>
      </c>
      <c r="E14" s="8">
        <v>688</v>
      </c>
      <c r="F14" s="6">
        <v>2</v>
      </c>
      <c r="G14" s="8">
        <v>467</v>
      </c>
      <c r="H14" s="6">
        <v>3</v>
      </c>
      <c r="I14" s="8">
        <v>510</v>
      </c>
      <c r="J14" s="6">
        <v>4</v>
      </c>
      <c r="K14" s="8">
        <v>723</v>
      </c>
      <c r="L14" s="6">
        <v>2</v>
      </c>
      <c r="M14" s="8">
        <v>479</v>
      </c>
      <c r="N14" s="6">
        <v>1</v>
      </c>
      <c r="O14" s="8">
        <v>408</v>
      </c>
      <c r="P14" s="9">
        <f t="shared" si="0"/>
        <v>16</v>
      </c>
      <c r="Q14" s="55">
        <f t="shared" si="0"/>
        <v>3275</v>
      </c>
      <c r="R14" s="33"/>
      <c r="S14" s="6">
        <f t="shared" si="1"/>
        <v>44.2</v>
      </c>
      <c r="U14" s="16">
        <v>34</v>
      </c>
      <c r="V14" s="16">
        <v>1.3</v>
      </c>
      <c r="W14" s="17">
        <f t="shared" si="2"/>
        <v>44.2</v>
      </c>
    </row>
    <row r="15" spans="1:23" ht="12">
      <c r="A15" s="14">
        <v>13</v>
      </c>
      <c r="B15" s="40" t="s">
        <v>29</v>
      </c>
      <c r="C15" s="37" t="s">
        <v>30</v>
      </c>
      <c r="D15" s="6">
        <v>2</v>
      </c>
      <c r="E15" s="8">
        <v>412</v>
      </c>
      <c r="F15" s="6">
        <v>3</v>
      </c>
      <c r="G15" s="8">
        <v>570</v>
      </c>
      <c r="H15" s="6">
        <v>3</v>
      </c>
      <c r="I15" s="8">
        <v>564</v>
      </c>
      <c r="J15" s="6">
        <v>3</v>
      </c>
      <c r="K15" s="8">
        <v>463</v>
      </c>
      <c r="L15" s="6">
        <v>2</v>
      </c>
      <c r="M15" s="8">
        <v>297</v>
      </c>
      <c r="N15" s="6">
        <v>3</v>
      </c>
      <c r="O15" s="8">
        <v>594</v>
      </c>
      <c r="P15" s="9">
        <f t="shared" si="0"/>
        <v>16</v>
      </c>
      <c r="Q15" s="56">
        <f t="shared" si="0"/>
        <v>2900</v>
      </c>
      <c r="R15" s="33"/>
      <c r="S15" s="6">
        <f t="shared" si="1"/>
        <v>40.8</v>
      </c>
      <c r="U15" s="16">
        <v>34</v>
      </c>
      <c r="V15" s="19">
        <v>1.2</v>
      </c>
      <c r="W15" s="17">
        <f t="shared" si="2"/>
        <v>40.8</v>
      </c>
    </row>
    <row r="16" spans="1:23" ht="12">
      <c r="A16" s="14">
        <v>14</v>
      </c>
      <c r="B16" s="39" t="s">
        <v>205</v>
      </c>
      <c r="C16" s="39" t="s">
        <v>139</v>
      </c>
      <c r="D16" s="6">
        <v>2.5</v>
      </c>
      <c r="E16" s="8">
        <v>500</v>
      </c>
      <c r="F16" s="6">
        <v>2</v>
      </c>
      <c r="G16" s="8">
        <v>525</v>
      </c>
      <c r="H16" s="6">
        <v>4</v>
      </c>
      <c r="I16" s="8">
        <v>581</v>
      </c>
      <c r="J16" s="6">
        <v>2</v>
      </c>
      <c r="K16" s="8">
        <v>473</v>
      </c>
      <c r="L16" s="6">
        <v>3</v>
      </c>
      <c r="M16" s="8">
        <v>533</v>
      </c>
      <c r="N16" s="6">
        <v>2</v>
      </c>
      <c r="O16" s="8">
        <v>486</v>
      </c>
      <c r="P16" s="9">
        <f t="shared" si="0"/>
        <v>15.5</v>
      </c>
      <c r="Q16" s="55">
        <f t="shared" si="0"/>
        <v>3098</v>
      </c>
      <c r="R16" s="33"/>
      <c r="S16" s="6">
        <f t="shared" si="1"/>
        <v>37.400000000000006</v>
      </c>
      <c r="U16" s="16">
        <v>34</v>
      </c>
      <c r="V16" s="16">
        <v>1.1</v>
      </c>
      <c r="W16" s="17">
        <f t="shared" si="2"/>
        <v>37.400000000000006</v>
      </c>
    </row>
    <row r="17" spans="1:23" ht="12">
      <c r="A17" s="14">
        <v>15</v>
      </c>
      <c r="B17" s="37" t="s">
        <v>24</v>
      </c>
      <c r="C17" s="37" t="s">
        <v>0</v>
      </c>
      <c r="D17" s="6">
        <v>1</v>
      </c>
      <c r="E17" s="8">
        <v>148</v>
      </c>
      <c r="F17" s="6">
        <v>1</v>
      </c>
      <c r="G17" s="8">
        <v>89</v>
      </c>
      <c r="H17" s="6">
        <v>3</v>
      </c>
      <c r="I17" s="8">
        <v>513</v>
      </c>
      <c r="J17" s="6">
        <v>2.5</v>
      </c>
      <c r="K17" s="8">
        <v>500</v>
      </c>
      <c r="L17" s="6">
        <v>4</v>
      </c>
      <c r="M17" s="8">
        <v>719</v>
      </c>
      <c r="N17" s="6">
        <v>4</v>
      </c>
      <c r="O17" s="8">
        <v>852</v>
      </c>
      <c r="P17" s="9">
        <f t="shared" si="0"/>
        <v>15.5</v>
      </c>
      <c r="Q17" s="56">
        <f t="shared" si="0"/>
        <v>2821</v>
      </c>
      <c r="R17" s="33"/>
      <c r="S17" s="6">
        <f t="shared" si="1"/>
        <v>34</v>
      </c>
      <c r="U17" s="16">
        <v>34</v>
      </c>
      <c r="V17" s="16">
        <v>1</v>
      </c>
      <c r="W17" s="17">
        <f t="shared" si="2"/>
        <v>34</v>
      </c>
    </row>
    <row r="18" spans="1:19" ht="12">
      <c r="A18" s="14">
        <v>16</v>
      </c>
      <c r="B18" s="39" t="s">
        <v>47</v>
      </c>
      <c r="C18" s="39" t="s">
        <v>206</v>
      </c>
      <c r="D18" s="6">
        <v>2</v>
      </c>
      <c r="E18" s="8">
        <v>535</v>
      </c>
      <c r="F18" s="6">
        <v>4</v>
      </c>
      <c r="G18" s="8">
        <v>712</v>
      </c>
      <c r="H18" s="6">
        <v>2</v>
      </c>
      <c r="I18" s="8">
        <v>501</v>
      </c>
      <c r="J18" s="6">
        <v>3</v>
      </c>
      <c r="K18" s="8">
        <v>638</v>
      </c>
      <c r="L18" s="6">
        <v>1</v>
      </c>
      <c r="M18" s="8">
        <v>205</v>
      </c>
      <c r="N18" s="6">
        <v>3</v>
      </c>
      <c r="O18" s="8">
        <v>617</v>
      </c>
      <c r="P18" s="9">
        <f t="shared" si="0"/>
        <v>15</v>
      </c>
      <c r="Q18" s="55">
        <f t="shared" si="0"/>
        <v>3208</v>
      </c>
      <c r="R18" s="33"/>
      <c r="S18" s="6">
        <v>19</v>
      </c>
    </row>
    <row r="19" spans="1:19" ht="12">
      <c r="A19" s="14">
        <v>17</v>
      </c>
      <c r="B19" s="40" t="s">
        <v>27</v>
      </c>
      <c r="C19" s="40" t="s">
        <v>28</v>
      </c>
      <c r="D19" s="6">
        <v>4</v>
      </c>
      <c r="E19" s="8">
        <v>685</v>
      </c>
      <c r="F19" s="6">
        <v>2</v>
      </c>
      <c r="G19" s="8">
        <v>379</v>
      </c>
      <c r="H19" s="6">
        <v>1</v>
      </c>
      <c r="I19" s="8">
        <v>401</v>
      </c>
      <c r="J19" s="6">
        <v>1</v>
      </c>
      <c r="K19" s="8">
        <v>377</v>
      </c>
      <c r="L19" s="6">
        <v>3</v>
      </c>
      <c r="M19" s="8">
        <v>565</v>
      </c>
      <c r="N19" s="6">
        <v>4</v>
      </c>
      <c r="O19" s="8">
        <v>678</v>
      </c>
      <c r="P19" s="9">
        <f t="shared" si="0"/>
        <v>15</v>
      </c>
      <c r="Q19" s="55">
        <f t="shared" si="0"/>
        <v>3085</v>
      </c>
      <c r="R19" s="33"/>
      <c r="S19" s="6">
        <v>18</v>
      </c>
    </row>
    <row r="20" spans="1:19" ht="12">
      <c r="A20" s="14">
        <v>18</v>
      </c>
      <c r="B20" s="42" t="s">
        <v>35</v>
      </c>
      <c r="C20" s="43" t="s">
        <v>207</v>
      </c>
      <c r="D20" s="6">
        <v>1</v>
      </c>
      <c r="E20" s="8">
        <v>411</v>
      </c>
      <c r="F20" s="6">
        <v>3</v>
      </c>
      <c r="G20" s="8">
        <v>563</v>
      </c>
      <c r="H20" s="6">
        <v>3</v>
      </c>
      <c r="I20" s="8">
        <v>512</v>
      </c>
      <c r="J20" s="6">
        <v>2</v>
      </c>
      <c r="K20" s="8">
        <v>391</v>
      </c>
      <c r="L20" s="6">
        <v>4</v>
      </c>
      <c r="M20" s="8">
        <v>853</v>
      </c>
      <c r="N20" s="6">
        <v>2</v>
      </c>
      <c r="O20" s="8">
        <v>344</v>
      </c>
      <c r="P20" s="9">
        <f t="shared" si="0"/>
        <v>15</v>
      </c>
      <c r="Q20" s="55">
        <f t="shared" si="0"/>
        <v>3074</v>
      </c>
      <c r="R20" s="33"/>
      <c r="S20" s="6">
        <v>17</v>
      </c>
    </row>
    <row r="21" spans="1:19" ht="12">
      <c r="A21" s="14">
        <v>19</v>
      </c>
      <c r="B21" s="37" t="s">
        <v>43</v>
      </c>
      <c r="C21" s="37" t="s">
        <v>21</v>
      </c>
      <c r="D21" s="6">
        <v>3</v>
      </c>
      <c r="E21" s="8">
        <v>427</v>
      </c>
      <c r="F21" s="6">
        <v>4</v>
      </c>
      <c r="G21" s="8">
        <v>756</v>
      </c>
      <c r="H21" s="6">
        <v>2</v>
      </c>
      <c r="I21" s="8">
        <v>494</v>
      </c>
      <c r="J21" s="6">
        <v>1</v>
      </c>
      <c r="K21" s="8">
        <v>178</v>
      </c>
      <c r="L21" s="6">
        <v>3</v>
      </c>
      <c r="M21" s="8">
        <v>250</v>
      </c>
      <c r="N21" s="6">
        <v>2</v>
      </c>
      <c r="O21" s="8">
        <v>482</v>
      </c>
      <c r="P21" s="9">
        <f t="shared" si="0"/>
        <v>15</v>
      </c>
      <c r="Q21" s="56">
        <f t="shared" si="0"/>
        <v>2587</v>
      </c>
      <c r="R21" s="33"/>
      <c r="S21" s="6">
        <v>16</v>
      </c>
    </row>
    <row r="22" spans="1:19" ht="12">
      <c r="A22" s="14">
        <v>20</v>
      </c>
      <c r="B22" s="37" t="s">
        <v>208</v>
      </c>
      <c r="C22" s="37" t="s">
        <v>0</v>
      </c>
      <c r="D22" s="6">
        <v>2</v>
      </c>
      <c r="E22" s="8">
        <v>477</v>
      </c>
      <c r="F22" s="6">
        <v>4</v>
      </c>
      <c r="G22" s="8">
        <v>592</v>
      </c>
      <c r="H22" s="6">
        <v>1</v>
      </c>
      <c r="I22" s="8">
        <v>384</v>
      </c>
      <c r="J22" s="6">
        <v>4</v>
      </c>
      <c r="K22" s="8">
        <v>828</v>
      </c>
      <c r="L22" s="6">
        <v>1</v>
      </c>
      <c r="M22" s="8">
        <v>343</v>
      </c>
      <c r="N22" s="6">
        <v>2.5</v>
      </c>
      <c r="O22" s="8">
        <v>509</v>
      </c>
      <c r="P22" s="9">
        <f t="shared" si="0"/>
        <v>14.5</v>
      </c>
      <c r="Q22" s="55">
        <f t="shared" si="0"/>
        <v>3133</v>
      </c>
      <c r="R22" s="33"/>
      <c r="S22" s="6">
        <v>15</v>
      </c>
    </row>
    <row r="23" spans="1:19" ht="12">
      <c r="A23" s="14">
        <v>21</v>
      </c>
      <c r="B23" s="41" t="s">
        <v>56</v>
      </c>
      <c r="C23" s="38" t="s">
        <v>40</v>
      </c>
      <c r="D23" s="6">
        <v>1</v>
      </c>
      <c r="E23" s="8">
        <v>311</v>
      </c>
      <c r="F23" s="6">
        <v>4</v>
      </c>
      <c r="G23" s="8">
        <v>761</v>
      </c>
      <c r="H23" s="6">
        <v>4</v>
      </c>
      <c r="I23" s="8">
        <v>924</v>
      </c>
      <c r="J23" s="6">
        <v>2</v>
      </c>
      <c r="K23" s="8">
        <v>451</v>
      </c>
      <c r="L23" s="6">
        <v>1</v>
      </c>
      <c r="M23" s="8">
        <v>401</v>
      </c>
      <c r="N23" s="6">
        <v>2</v>
      </c>
      <c r="O23" s="8">
        <v>409</v>
      </c>
      <c r="P23" s="9">
        <f t="shared" si="0"/>
        <v>14</v>
      </c>
      <c r="Q23" s="55">
        <f t="shared" si="0"/>
        <v>3257</v>
      </c>
      <c r="R23" s="33"/>
      <c r="S23" s="6">
        <v>14</v>
      </c>
    </row>
    <row r="24" spans="1:19" ht="12">
      <c r="A24" s="14">
        <v>22</v>
      </c>
      <c r="B24" s="39" t="s">
        <v>22</v>
      </c>
      <c r="C24" s="39" t="s">
        <v>23</v>
      </c>
      <c r="D24" s="6">
        <v>3</v>
      </c>
      <c r="E24" s="8">
        <v>618</v>
      </c>
      <c r="F24" s="6">
        <v>3</v>
      </c>
      <c r="G24" s="8">
        <v>628</v>
      </c>
      <c r="H24" s="6">
        <v>2</v>
      </c>
      <c r="I24" s="8">
        <v>415</v>
      </c>
      <c r="J24" s="6">
        <v>1</v>
      </c>
      <c r="K24" s="8">
        <v>182</v>
      </c>
      <c r="L24" s="6">
        <v>4</v>
      </c>
      <c r="M24" s="8">
        <v>809</v>
      </c>
      <c r="N24" s="6">
        <v>1</v>
      </c>
      <c r="O24" s="8">
        <v>258</v>
      </c>
      <c r="P24" s="9">
        <f t="shared" si="0"/>
        <v>14</v>
      </c>
      <c r="Q24" s="56">
        <f t="shared" si="0"/>
        <v>2910</v>
      </c>
      <c r="R24" s="33"/>
      <c r="S24" s="6">
        <v>13</v>
      </c>
    </row>
    <row r="25" spans="1:19" ht="12">
      <c r="A25" s="14">
        <v>23</v>
      </c>
      <c r="B25" s="37" t="s">
        <v>87</v>
      </c>
      <c r="C25" s="37" t="s">
        <v>0</v>
      </c>
      <c r="D25" s="6">
        <v>3</v>
      </c>
      <c r="E25" s="8">
        <v>485</v>
      </c>
      <c r="F25" s="6">
        <v>2</v>
      </c>
      <c r="G25" s="8">
        <v>401</v>
      </c>
      <c r="H25" s="6">
        <v>4</v>
      </c>
      <c r="I25" s="8">
        <v>592</v>
      </c>
      <c r="J25" s="6">
        <v>1</v>
      </c>
      <c r="K25" s="8">
        <v>399</v>
      </c>
      <c r="L25" s="6">
        <v>2</v>
      </c>
      <c r="M25" s="8">
        <v>443</v>
      </c>
      <c r="N25" s="6">
        <v>2</v>
      </c>
      <c r="O25" s="8">
        <v>445</v>
      </c>
      <c r="P25" s="9">
        <f t="shared" si="0"/>
        <v>14</v>
      </c>
      <c r="Q25" s="56">
        <f t="shared" si="0"/>
        <v>2765</v>
      </c>
      <c r="R25" s="33"/>
      <c r="S25" s="6">
        <v>12</v>
      </c>
    </row>
    <row r="26" spans="1:19" ht="12">
      <c r="A26" s="14">
        <v>24</v>
      </c>
      <c r="B26" s="37" t="s">
        <v>126</v>
      </c>
      <c r="C26" s="37" t="s">
        <v>32</v>
      </c>
      <c r="D26" s="6">
        <v>1</v>
      </c>
      <c r="E26" s="8">
        <v>341</v>
      </c>
      <c r="F26" s="6">
        <v>1</v>
      </c>
      <c r="G26" s="8">
        <v>195</v>
      </c>
      <c r="H26" s="6">
        <v>4</v>
      </c>
      <c r="I26" s="8">
        <v>640</v>
      </c>
      <c r="J26" s="6">
        <v>2</v>
      </c>
      <c r="K26" s="8">
        <v>513</v>
      </c>
      <c r="L26" s="6">
        <v>3</v>
      </c>
      <c r="M26" s="8">
        <v>508</v>
      </c>
      <c r="N26" s="6">
        <v>3</v>
      </c>
      <c r="O26" s="8">
        <v>520</v>
      </c>
      <c r="P26" s="9">
        <f t="shared" si="0"/>
        <v>14</v>
      </c>
      <c r="Q26" s="56">
        <f t="shared" si="0"/>
        <v>2717</v>
      </c>
      <c r="R26" s="33"/>
      <c r="S26" s="6">
        <v>11</v>
      </c>
    </row>
    <row r="27" spans="1:19" ht="12">
      <c r="A27" s="14">
        <v>25</v>
      </c>
      <c r="B27" s="37" t="s">
        <v>209</v>
      </c>
      <c r="C27" s="37" t="s">
        <v>64</v>
      </c>
      <c r="D27" s="6">
        <v>4</v>
      </c>
      <c r="E27" s="8">
        <v>627</v>
      </c>
      <c r="F27" s="6">
        <v>2</v>
      </c>
      <c r="G27" s="8">
        <v>571</v>
      </c>
      <c r="H27" s="6">
        <v>1</v>
      </c>
      <c r="I27" s="8">
        <v>401</v>
      </c>
      <c r="J27" s="6">
        <v>3</v>
      </c>
      <c r="K27" s="8">
        <v>485</v>
      </c>
      <c r="L27" s="6">
        <v>2</v>
      </c>
      <c r="M27" s="8">
        <v>504</v>
      </c>
      <c r="N27" s="6">
        <v>1.5</v>
      </c>
      <c r="O27" s="8">
        <v>401</v>
      </c>
      <c r="P27" s="9">
        <f t="shared" si="0"/>
        <v>13.5</v>
      </c>
      <c r="Q27" s="56">
        <f t="shared" si="0"/>
        <v>2989</v>
      </c>
      <c r="R27" s="33"/>
      <c r="S27" s="6">
        <v>10</v>
      </c>
    </row>
    <row r="28" spans="1:19" ht="12">
      <c r="A28" s="14">
        <v>26</v>
      </c>
      <c r="B28" s="37" t="s">
        <v>175</v>
      </c>
      <c r="C28" s="37" t="s">
        <v>0</v>
      </c>
      <c r="D28" s="6">
        <v>2</v>
      </c>
      <c r="E28" s="8">
        <v>329</v>
      </c>
      <c r="F28" s="6">
        <v>2.5</v>
      </c>
      <c r="G28" s="8">
        <v>500</v>
      </c>
      <c r="H28" s="6">
        <v>1</v>
      </c>
      <c r="I28" s="8">
        <v>354</v>
      </c>
      <c r="J28" s="6">
        <v>4</v>
      </c>
      <c r="K28" s="8">
        <v>767</v>
      </c>
      <c r="L28" s="6">
        <v>1</v>
      </c>
      <c r="M28" s="8">
        <v>423</v>
      </c>
      <c r="N28" s="6">
        <v>3</v>
      </c>
      <c r="O28" s="8">
        <v>488</v>
      </c>
      <c r="P28" s="9">
        <f t="shared" si="0"/>
        <v>13.5</v>
      </c>
      <c r="Q28" s="56">
        <f t="shared" si="0"/>
        <v>2861</v>
      </c>
      <c r="R28" s="33"/>
      <c r="S28" s="6">
        <v>9</v>
      </c>
    </row>
    <row r="29" spans="1:19" ht="12">
      <c r="A29" s="14">
        <v>27</v>
      </c>
      <c r="B29" s="37" t="s">
        <v>99</v>
      </c>
      <c r="C29" s="37" t="s">
        <v>0</v>
      </c>
      <c r="D29" s="6">
        <v>2</v>
      </c>
      <c r="E29" s="8">
        <v>484</v>
      </c>
      <c r="F29" s="6">
        <v>1</v>
      </c>
      <c r="G29" s="8">
        <v>380</v>
      </c>
      <c r="H29" s="6">
        <v>2.5</v>
      </c>
      <c r="I29" s="8">
        <v>500</v>
      </c>
      <c r="J29" s="6">
        <v>3</v>
      </c>
      <c r="K29" s="8">
        <v>496</v>
      </c>
      <c r="L29" s="6">
        <v>2</v>
      </c>
      <c r="M29" s="8">
        <v>238</v>
      </c>
      <c r="N29" s="6">
        <v>3</v>
      </c>
      <c r="O29" s="8">
        <v>453</v>
      </c>
      <c r="P29" s="9">
        <f t="shared" si="0"/>
        <v>13.5</v>
      </c>
      <c r="Q29" s="56">
        <f t="shared" si="0"/>
        <v>2551</v>
      </c>
      <c r="R29" s="33"/>
      <c r="S29" s="6">
        <v>8</v>
      </c>
    </row>
    <row r="30" spans="1:19" ht="12">
      <c r="A30" s="14">
        <v>28</v>
      </c>
      <c r="B30" s="37" t="s">
        <v>25</v>
      </c>
      <c r="C30" s="37" t="s">
        <v>26</v>
      </c>
      <c r="D30" s="6">
        <v>1</v>
      </c>
      <c r="E30" s="8">
        <v>176</v>
      </c>
      <c r="F30" s="6">
        <v>2</v>
      </c>
      <c r="G30" s="8">
        <v>443</v>
      </c>
      <c r="H30" s="6">
        <v>3</v>
      </c>
      <c r="I30" s="8">
        <v>578</v>
      </c>
      <c r="J30" s="6">
        <v>3</v>
      </c>
      <c r="K30" s="8">
        <v>560</v>
      </c>
      <c r="L30" s="6">
        <v>1</v>
      </c>
      <c r="M30" s="8">
        <v>184</v>
      </c>
      <c r="N30" s="6">
        <v>3</v>
      </c>
      <c r="O30" s="8">
        <v>520</v>
      </c>
      <c r="P30" s="9">
        <f t="shared" si="0"/>
        <v>13</v>
      </c>
      <c r="Q30" s="56">
        <f t="shared" si="0"/>
        <v>2461</v>
      </c>
      <c r="R30" s="33"/>
      <c r="S30" s="6">
        <v>7</v>
      </c>
    </row>
    <row r="31" spans="1:19" ht="12">
      <c r="A31" s="14">
        <v>29</v>
      </c>
      <c r="B31" s="37" t="s">
        <v>210</v>
      </c>
      <c r="C31" s="37" t="s">
        <v>0</v>
      </c>
      <c r="D31" s="6">
        <v>1</v>
      </c>
      <c r="E31" s="8">
        <v>253</v>
      </c>
      <c r="F31" s="6">
        <v>3</v>
      </c>
      <c r="G31" s="8">
        <v>487</v>
      </c>
      <c r="H31" s="6">
        <v>2</v>
      </c>
      <c r="I31" s="8">
        <v>458</v>
      </c>
      <c r="J31" s="6">
        <v>1</v>
      </c>
      <c r="K31" s="8">
        <v>254</v>
      </c>
      <c r="L31" s="6">
        <v>3</v>
      </c>
      <c r="M31" s="8">
        <v>517</v>
      </c>
      <c r="N31" s="6">
        <v>2.5</v>
      </c>
      <c r="O31" s="8">
        <v>500</v>
      </c>
      <c r="P31" s="9">
        <f t="shared" si="0"/>
        <v>12.5</v>
      </c>
      <c r="Q31" s="56">
        <f t="shared" si="0"/>
        <v>2469</v>
      </c>
      <c r="R31" s="33"/>
      <c r="S31" s="6">
        <v>6</v>
      </c>
    </row>
    <row r="32" spans="1:19" ht="12">
      <c r="A32" s="14">
        <v>30</v>
      </c>
      <c r="B32" s="37" t="s">
        <v>89</v>
      </c>
      <c r="C32" s="37" t="s">
        <v>21</v>
      </c>
      <c r="D32" s="6">
        <v>2</v>
      </c>
      <c r="E32" s="8">
        <v>397</v>
      </c>
      <c r="F32" s="6">
        <v>3</v>
      </c>
      <c r="G32" s="8">
        <v>531</v>
      </c>
      <c r="H32" s="6">
        <v>3</v>
      </c>
      <c r="I32" s="8">
        <v>495</v>
      </c>
      <c r="J32" s="6">
        <v>1</v>
      </c>
      <c r="K32" s="8">
        <v>61</v>
      </c>
      <c r="L32" s="6">
        <v>2.5</v>
      </c>
      <c r="M32" s="8">
        <v>500</v>
      </c>
      <c r="N32" s="6">
        <v>1</v>
      </c>
      <c r="O32" s="8">
        <v>286</v>
      </c>
      <c r="P32" s="9">
        <f t="shared" si="0"/>
        <v>12.5</v>
      </c>
      <c r="Q32" s="56">
        <f t="shared" si="0"/>
        <v>2270</v>
      </c>
      <c r="R32" s="33"/>
      <c r="S32" s="6">
        <v>5</v>
      </c>
    </row>
    <row r="33" spans="1:19" ht="12">
      <c r="A33" s="14">
        <v>31</v>
      </c>
      <c r="B33" s="37" t="s">
        <v>91</v>
      </c>
      <c r="C33" s="37" t="s">
        <v>92</v>
      </c>
      <c r="D33" s="6">
        <v>3</v>
      </c>
      <c r="E33" s="8">
        <v>515</v>
      </c>
      <c r="F33" s="6">
        <v>1</v>
      </c>
      <c r="G33" s="8">
        <v>349</v>
      </c>
      <c r="H33" s="6">
        <v>1</v>
      </c>
      <c r="I33" s="8">
        <v>401</v>
      </c>
      <c r="J33" s="6">
        <v>2</v>
      </c>
      <c r="K33" s="8">
        <v>569</v>
      </c>
      <c r="L33" s="6">
        <v>2</v>
      </c>
      <c r="M33" s="8">
        <v>403</v>
      </c>
      <c r="N33" s="6">
        <v>2.5</v>
      </c>
      <c r="O33" s="8">
        <v>500</v>
      </c>
      <c r="P33" s="9">
        <f t="shared" si="0"/>
        <v>11.5</v>
      </c>
      <c r="Q33" s="56">
        <f t="shared" si="0"/>
        <v>2737</v>
      </c>
      <c r="R33" s="33"/>
      <c r="S33" s="6">
        <v>4</v>
      </c>
    </row>
    <row r="34" spans="1:19" ht="12">
      <c r="A34" s="14">
        <v>32</v>
      </c>
      <c r="B34" s="37" t="s">
        <v>79</v>
      </c>
      <c r="C34" s="37" t="s">
        <v>82</v>
      </c>
      <c r="D34" s="6">
        <v>3</v>
      </c>
      <c r="E34" s="8">
        <v>643</v>
      </c>
      <c r="F34" s="6">
        <v>1</v>
      </c>
      <c r="G34" s="8">
        <v>290</v>
      </c>
      <c r="H34" s="6">
        <v>2</v>
      </c>
      <c r="I34" s="8">
        <v>351</v>
      </c>
      <c r="J34" s="6">
        <v>2</v>
      </c>
      <c r="K34" s="8">
        <v>478</v>
      </c>
      <c r="L34" s="6">
        <v>2</v>
      </c>
      <c r="M34" s="8">
        <v>425</v>
      </c>
      <c r="N34" s="6">
        <v>1</v>
      </c>
      <c r="O34" s="8">
        <v>305</v>
      </c>
      <c r="P34" s="9">
        <f t="shared" si="0"/>
        <v>11</v>
      </c>
      <c r="Q34" s="56">
        <f t="shared" si="0"/>
        <v>2492</v>
      </c>
      <c r="R34" s="33"/>
      <c r="S34" s="6">
        <v>3</v>
      </c>
    </row>
    <row r="35" spans="1:19" ht="12">
      <c r="A35" s="14">
        <v>33</v>
      </c>
      <c r="B35" s="37" t="s">
        <v>177</v>
      </c>
      <c r="C35" s="37" t="s">
        <v>183</v>
      </c>
      <c r="D35" s="6">
        <v>1</v>
      </c>
      <c r="E35" s="8">
        <v>304</v>
      </c>
      <c r="F35" s="6">
        <v>2</v>
      </c>
      <c r="G35" s="8">
        <v>482</v>
      </c>
      <c r="H35" s="6">
        <v>1</v>
      </c>
      <c r="I35" s="8">
        <v>356</v>
      </c>
      <c r="J35" s="6">
        <v>1</v>
      </c>
      <c r="K35" s="8">
        <v>291</v>
      </c>
      <c r="L35" s="6">
        <v>1</v>
      </c>
      <c r="M35" s="8">
        <v>195</v>
      </c>
      <c r="N35" s="6">
        <v>4</v>
      </c>
      <c r="O35" s="8">
        <v>546</v>
      </c>
      <c r="P35" s="9">
        <f t="shared" si="0"/>
        <v>10</v>
      </c>
      <c r="Q35" s="56">
        <f t="shared" si="0"/>
        <v>2174</v>
      </c>
      <c r="R35" s="33"/>
      <c r="S35" s="6">
        <v>2</v>
      </c>
    </row>
    <row r="36" spans="1:19" ht="12">
      <c r="A36" s="14">
        <v>34</v>
      </c>
      <c r="B36" s="39" t="s">
        <v>172</v>
      </c>
      <c r="C36" s="39" t="s">
        <v>182</v>
      </c>
      <c r="D36" s="6">
        <v>1</v>
      </c>
      <c r="E36" s="8">
        <v>317</v>
      </c>
      <c r="F36" s="6">
        <v>1</v>
      </c>
      <c r="G36" s="8">
        <v>230</v>
      </c>
      <c r="H36" s="6">
        <v>1</v>
      </c>
      <c r="I36" s="8">
        <v>83</v>
      </c>
      <c r="J36" s="6">
        <v>2</v>
      </c>
      <c r="K36" s="8">
        <v>457</v>
      </c>
      <c r="L36" s="6">
        <v>1</v>
      </c>
      <c r="M36" s="8">
        <v>252</v>
      </c>
      <c r="N36" s="6">
        <v>2</v>
      </c>
      <c r="O36" s="8">
        <v>420</v>
      </c>
      <c r="P36" s="9">
        <f t="shared" si="0"/>
        <v>8</v>
      </c>
      <c r="Q36" s="56">
        <f t="shared" si="0"/>
        <v>1759</v>
      </c>
      <c r="R36" s="33"/>
      <c r="S36" s="6">
        <v>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00"/>
  </sheetPr>
  <dimension ref="A1:W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40</v>
      </c>
      <c r="C1" s="23" t="s">
        <v>160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23" t="s">
        <v>27</v>
      </c>
      <c r="C3" s="23" t="s">
        <v>28</v>
      </c>
      <c r="D3" s="6">
        <v>3</v>
      </c>
      <c r="E3" s="8">
        <v>580</v>
      </c>
      <c r="F3" s="6">
        <v>4</v>
      </c>
      <c r="G3" s="8">
        <v>811</v>
      </c>
      <c r="H3" s="6">
        <v>4</v>
      </c>
      <c r="I3" s="8">
        <v>967</v>
      </c>
      <c r="J3" s="6">
        <v>4</v>
      </c>
      <c r="K3" s="8">
        <v>844</v>
      </c>
      <c r="L3" s="6">
        <v>4</v>
      </c>
      <c r="M3" s="8">
        <v>563</v>
      </c>
      <c r="N3" s="6">
        <v>3</v>
      </c>
      <c r="O3" s="8">
        <v>535</v>
      </c>
      <c r="P3" s="9">
        <f aca="true" t="shared" si="0" ref="P3:P43">SUM(D3+F3+H3+J3+L3+N3)</f>
        <v>22</v>
      </c>
      <c r="Q3" s="55">
        <f aca="true" t="shared" si="1" ref="Q3:Q43">SUM(E3+G3+I3+K3+M3+O3)</f>
        <v>4300</v>
      </c>
      <c r="R3" s="33"/>
      <c r="S3" s="6">
        <f aca="true" t="shared" si="2" ref="S3:S17">SUM(W3)</f>
        <v>123</v>
      </c>
      <c r="U3" s="16">
        <v>41</v>
      </c>
      <c r="V3" s="16">
        <v>3</v>
      </c>
      <c r="W3" s="17">
        <f aca="true" t="shared" si="3" ref="W3:W17">SUM(U3*V3)</f>
        <v>123</v>
      </c>
    </row>
    <row r="4" spans="1:23" ht="12">
      <c r="A4" s="14">
        <v>2</v>
      </c>
      <c r="B4" s="15" t="s">
        <v>90</v>
      </c>
      <c r="C4" s="15" t="s">
        <v>204</v>
      </c>
      <c r="D4" s="6">
        <v>4</v>
      </c>
      <c r="E4" s="8">
        <v>725</v>
      </c>
      <c r="F4" s="6">
        <v>2</v>
      </c>
      <c r="G4" s="8">
        <v>437</v>
      </c>
      <c r="H4" s="6">
        <v>4</v>
      </c>
      <c r="I4" s="8">
        <v>635</v>
      </c>
      <c r="J4" s="6">
        <v>3</v>
      </c>
      <c r="K4" s="8">
        <v>546</v>
      </c>
      <c r="L4" s="6">
        <v>4</v>
      </c>
      <c r="M4" s="8">
        <v>655</v>
      </c>
      <c r="N4" s="6">
        <v>3</v>
      </c>
      <c r="O4" s="8">
        <v>690</v>
      </c>
      <c r="P4" s="9">
        <f t="shared" si="0"/>
        <v>20</v>
      </c>
      <c r="Q4" s="55">
        <f t="shared" si="1"/>
        <v>3688</v>
      </c>
      <c r="R4" s="33"/>
      <c r="S4" s="6">
        <f t="shared" si="2"/>
        <v>110.7</v>
      </c>
      <c r="U4" s="16">
        <v>41</v>
      </c>
      <c r="V4" s="16">
        <v>2.7</v>
      </c>
      <c r="W4" s="17">
        <f t="shared" si="3"/>
        <v>110.7</v>
      </c>
    </row>
    <row r="5" spans="1:23" ht="12">
      <c r="A5" s="14">
        <v>3</v>
      </c>
      <c r="B5" s="23" t="s">
        <v>215</v>
      </c>
      <c r="C5" s="23" t="s">
        <v>40</v>
      </c>
      <c r="D5" s="6">
        <v>4</v>
      </c>
      <c r="E5" s="8">
        <v>809</v>
      </c>
      <c r="F5" s="6">
        <v>3</v>
      </c>
      <c r="G5" s="8">
        <v>634</v>
      </c>
      <c r="H5" s="6">
        <v>4</v>
      </c>
      <c r="I5" s="8">
        <v>580</v>
      </c>
      <c r="J5" s="6">
        <v>2</v>
      </c>
      <c r="K5" s="8">
        <v>425</v>
      </c>
      <c r="L5" s="6">
        <v>4</v>
      </c>
      <c r="M5" s="8">
        <v>711</v>
      </c>
      <c r="N5" s="6">
        <v>2</v>
      </c>
      <c r="O5" s="8">
        <v>339</v>
      </c>
      <c r="P5" s="9">
        <f t="shared" si="0"/>
        <v>19</v>
      </c>
      <c r="Q5" s="55">
        <f t="shared" si="1"/>
        <v>3498</v>
      </c>
      <c r="R5" s="33"/>
      <c r="S5" s="6">
        <f t="shared" si="2"/>
        <v>98.39999999999999</v>
      </c>
      <c r="U5" s="16">
        <v>41</v>
      </c>
      <c r="V5" s="19">
        <v>2.4</v>
      </c>
      <c r="W5" s="17">
        <f t="shared" si="3"/>
        <v>98.39999999999999</v>
      </c>
    </row>
    <row r="6" spans="1:23" ht="12">
      <c r="A6" s="14">
        <v>4</v>
      </c>
      <c r="B6" s="15" t="s">
        <v>52</v>
      </c>
      <c r="C6" s="15" t="s">
        <v>53</v>
      </c>
      <c r="D6" s="6">
        <v>4</v>
      </c>
      <c r="E6" s="8">
        <v>655</v>
      </c>
      <c r="F6" s="6">
        <v>4</v>
      </c>
      <c r="G6" s="8">
        <v>626</v>
      </c>
      <c r="H6" s="6">
        <v>2</v>
      </c>
      <c r="I6" s="8">
        <v>351</v>
      </c>
      <c r="J6" s="6">
        <v>3</v>
      </c>
      <c r="K6" s="8">
        <v>547</v>
      </c>
      <c r="L6" s="6">
        <v>4</v>
      </c>
      <c r="M6" s="8">
        <v>716</v>
      </c>
      <c r="N6" s="6">
        <v>2</v>
      </c>
      <c r="O6" s="8">
        <v>450</v>
      </c>
      <c r="P6" s="9">
        <f t="shared" si="0"/>
        <v>19</v>
      </c>
      <c r="Q6" s="55">
        <f t="shared" si="1"/>
        <v>3345</v>
      </c>
      <c r="R6" s="33"/>
      <c r="S6" s="6">
        <f t="shared" si="2"/>
        <v>90.2</v>
      </c>
      <c r="U6" s="16">
        <v>41</v>
      </c>
      <c r="V6" s="16">
        <v>2.2</v>
      </c>
      <c r="W6" s="17">
        <f t="shared" si="3"/>
        <v>90.2</v>
      </c>
    </row>
    <row r="7" spans="1:23" ht="12">
      <c r="A7" s="14">
        <v>5</v>
      </c>
      <c r="B7" s="6" t="s">
        <v>89</v>
      </c>
      <c r="C7" s="23" t="s">
        <v>21</v>
      </c>
      <c r="D7" s="6">
        <v>1</v>
      </c>
      <c r="E7" s="8">
        <v>299</v>
      </c>
      <c r="F7" s="6">
        <v>4</v>
      </c>
      <c r="G7" s="8">
        <v>572</v>
      </c>
      <c r="H7" s="6">
        <v>4</v>
      </c>
      <c r="I7" s="8">
        <v>736</v>
      </c>
      <c r="J7" s="6">
        <v>4</v>
      </c>
      <c r="K7" s="8">
        <v>590</v>
      </c>
      <c r="L7" s="6">
        <v>3</v>
      </c>
      <c r="M7" s="8">
        <v>553</v>
      </c>
      <c r="N7" s="6">
        <v>2.5</v>
      </c>
      <c r="O7" s="8">
        <v>500</v>
      </c>
      <c r="P7" s="9">
        <f t="shared" si="0"/>
        <v>18.5</v>
      </c>
      <c r="Q7" s="55">
        <f t="shared" si="1"/>
        <v>3250</v>
      </c>
      <c r="R7" s="33"/>
      <c r="S7" s="6">
        <f t="shared" si="2"/>
        <v>82</v>
      </c>
      <c r="U7" s="16">
        <v>41</v>
      </c>
      <c r="V7" s="16">
        <v>2</v>
      </c>
      <c r="W7" s="17">
        <f t="shared" si="3"/>
        <v>82</v>
      </c>
    </row>
    <row r="8" spans="1:23" ht="12">
      <c r="A8" s="14">
        <v>6</v>
      </c>
      <c r="B8" s="15" t="s">
        <v>126</v>
      </c>
      <c r="C8" s="15" t="s">
        <v>32</v>
      </c>
      <c r="D8" s="6">
        <v>2</v>
      </c>
      <c r="E8" s="8">
        <v>475</v>
      </c>
      <c r="F8" s="6">
        <v>4</v>
      </c>
      <c r="G8" s="8">
        <v>617</v>
      </c>
      <c r="H8" s="6">
        <v>4</v>
      </c>
      <c r="I8" s="8">
        <v>934</v>
      </c>
      <c r="J8" s="6">
        <v>1</v>
      </c>
      <c r="K8" s="8">
        <v>236</v>
      </c>
      <c r="L8" s="6">
        <v>4</v>
      </c>
      <c r="M8" s="8">
        <v>616</v>
      </c>
      <c r="N8" s="6">
        <v>3</v>
      </c>
      <c r="O8" s="8">
        <v>523</v>
      </c>
      <c r="P8" s="9">
        <f t="shared" si="0"/>
        <v>18</v>
      </c>
      <c r="Q8" s="55">
        <f t="shared" si="1"/>
        <v>3401</v>
      </c>
      <c r="R8" s="33"/>
      <c r="S8" s="6">
        <f t="shared" si="2"/>
        <v>77.89999999999999</v>
      </c>
      <c r="U8" s="16">
        <v>41</v>
      </c>
      <c r="V8" s="16">
        <v>1.9</v>
      </c>
      <c r="W8" s="17">
        <f t="shared" si="3"/>
        <v>77.89999999999999</v>
      </c>
    </row>
    <row r="9" spans="1:23" ht="12">
      <c r="A9" s="14">
        <v>7</v>
      </c>
      <c r="B9" s="23" t="s">
        <v>138</v>
      </c>
      <c r="C9" s="23" t="s">
        <v>139</v>
      </c>
      <c r="D9" s="6">
        <v>4</v>
      </c>
      <c r="E9" s="8">
        <v>616</v>
      </c>
      <c r="F9" s="6">
        <v>4</v>
      </c>
      <c r="G9" s="8">
        <v>658</v>
      </c>
      <c r="H9" s="6">
        <v>2</v>
      </c>
      <c r="I9" s="8">
        <v>461</v>
      </c>
      <c r="J9" s="6">
        <v>4</v>
      </c>
      <c r="K9" s="8">
        <v>637</v>
      </c>
      <c r="L9" s="6">
        <v>1</v>
      </c>
      <c r="M9" s="8">
        <v>441</v>
      </c>
      <c r="N9" s="6">
        <v>3</v>
      </c>
      <c r="O9" s="8">
        <v>490</v>
      </c>
      <c r="P9" s="9">
        <f t="shared" si="0"/>
        <v>18</v>
      </c>
      <c r="Q9" s="55">
        <f t="shared" si="1"/>
        <v>3303</v>
      </c>
      <c r="R9" s="33"/>
      <c r="S9" s="6">
        <f t="shared" si="2"/>
        <v>73.8</v>
      </c>
      <c r="U9" s="16">
        <v>41</v>
      </c>
      <c r="V9" s="16">
        <v>1.8</v>
      </c>
      <c r="W9" s="17">
        <f t="shared" si="3"/>
        <v>73.8</v>
      </c>
    </row>
    <row r="10" spans="1:23" ht="12">
      <c r="A10" s="14">
        <v>8</v>
      </c>
      <c r="B10" s="23" t="s">
        <v>211</v>
      </c>
      <c r="C10" s="23" t="s">
        <v>139</v>
      </c>
      <c r="D10" s="6">
        <v>4</v>
      </c>
      <c r="E10" s="8">
        <v>804</v>
      </c>
      <c r="F10" s="6">
        <v>2</v>
      </c>
      <c r="G10" s="8">
        <v>443</v>
      </c>
      <c r="H10" s="6">
        <v>2</v>
      </c>
      <c r="I10" s="8">
        <v>472</v>
      </c>
      <c r="J10" s="6">
        <v>3</v>
      </c>
      <c r="K10" s="8">
        <v>525</v>
      </c>
      <c r="L10" s="6">
        <v>2</v>
      </c>
      <c r="M10" s="8">
        <v>449</v>
      </c>
      <c r="N10" s="6">
        <v>4</v>
      </c>
      <c r="O10" s="8">
        <v>825</v>
      </c>
      <c r="P10" s="9">
        <f t="shared" si="0"/>
        <v>17</v>
      </c>
      <c r="Q10" s="55">
        <f t="shared" si="1"/>
        <v>3518</v>
      </c>
      <c r="R10" s="33"/>
      <c r="S10" s="6">
        <f t="shared" si="2"/>
        <v>69.7</v>
      </c>
      <c r="U10" s="16">
        <v>41</v>
      </c>
      <c r="V10" s="16">
        <v>1.7000000000000002</v>
      </c>
      <c r="W10" s="17">
        <f t="shared" si="3"/>
        <v>69.7</v>
      </c>
    </row>
    <row r="11" spans="1:23" ht="12">
      <c r="A11" s="14">
        <v>9</v>
      </c>
      <c r="B11" s="15" t="s">
        <v>192</v>
      </c>
      <c r="C11" s="15" t="s">
        <v>0</v>
      </c>
      <c r="D11" s="6">
        <v>2</v>
      </c>
      <c r="E11" s="8">
        <v>443</v>
      </c>
      <c r="F11" s="6">
        <v>4</v>
      </c>
      <c r="G11" s="8">
        <v>663</v>
      </c>
      <c r="H11" s="6">
        <v>3</v>
      </c>
      <c r="I11" s="8">
        <v>602</v>
      </c>
      <c r="J11" s="6">
        <v>2</v>
      </c>
      <c r="K11" s="8">
        <v>369</v>
      </c>
      <c r="L11" s="6">
        <v>2</v>
      </c>
      <c r="M11" s="8">
        <v>491</v>
      </c>
      <c r="N11" s="6">
        <v>4</v>
      </c>
      <c r="O11" s="8">
        <v>599</v>
      </c>
      <c r="P11" s="9">
        <f t="shared" si="0"/>
        <v>17</v>
      </c>
      <c r="Q11" s="55">
        <f t="shared" si="1"/>
        <v>3167</v>
      </c>
      <c r="R11" s="33"/>
      <c r="S11" s="6">
        <f t="shared" si="2"/>
        <v>65.60000000000001</v>
      </c>
      <c r="U11" s="16">
        <v>41</v>
      </c>
      <c r="V11" s="16">
        <v>1.6</v>
      </c>
      <c r="W11" s="17">
        <f t="shared" si="3"/>
        <v>65.60000000000001</v>
      </c>
    </row>
    <row r="12" spans="1:23" ht="12">
      <c r="A12" s="14">
        <v>10</v>
      </c>
      <c r="B12" s="15" t="s">
        <v>24</v>
      </c>
      <c r="C12" s="15" t="s">
        <v>0</v>
      </c>
      <c r="D12" s="6">
        <v>1</v>
      </c>
      <c r="E12" s="8">
        <v>270</v>
      </c>
      <c r="F12" s="6">
        <v>2</v>
      </c>
      <c r="G12" s="8">
        <v>404</v>
      </c>
      <c r="H12" s="6">
        <v>4</v>
      </c>
      <c r="I12" s="8">
        <v>613</v>
      </c>
      <c r="J12" s="6">
        <v>4</v>
      </c>
      <c r="K12" s="8">
        <v>673</v>
      </c>
      <c r="L12" s="6">
        <v>3</v>
      </c>
      <c r="M12" s="8">
        <v>534</v>
      </c>
      <c r="N12" s="6">
        <v>3</v>
      </c>
      <c r="O12" s="8">
        <v>572</v>
      </c>
      <c r="P12" s="9">
        <f t="shared" si="0"/>
        <v>17</v>
      </c>
      <c r="Q12" s="55">
        <f t="shared" si="1"/>
        <v>3066</v>
      </c>
      <c r="R12" s="33"/>
      <c r="S12" s="6">
        <f t="shared" si="2"/>
        <v>61.5</v>
      </c>
      <c r="U12" s="16">
        <v>41</v>
      </c>
      <c r="V12" s="16">
        <v>1.5</v>
      </c>
      <c r="W12" s="17">
        <f t="shared" si="3"/>
        <v>61.5</v>
      </c>
    </row>
    <row r="13" spans="1:23" ht="12">
      <c r="A13" s="14">
        <v>11</v>
      </c>
      <c r="B13" s="15" t="s">
        <v>25</v>
      </c>
      <c r="C13" s="15" t="s">
        <v>26</v>
      </c>
      <c r="D13" s="6">
        <v>4</v>
      </c>
      <c r="E13" s="8">
        <v>617</v>
      </c>
      <c r="F13" s="6">
        <v>2.5</v>
      </c>
      <c r="G13" s="8">
        <v>468</v>
      </c>
      <c r="H13" s="6">
        <v>4</v>
      </c>
      <c r="I13" s="8">
        <v>722</v>
      </c>
      <c r="J13" s="6">
        <v>1</v>
      </c>
      <c r="K13" s="8">
        <v>302</v>
      </c>
      <c r="L13" s="6">
        <v>3</v>
      </c>
      <c r="M13" s="8">
        <v>697</v>
      </c>
      <c r="N13" s="6">
        <v>2</v>
      </c>
      <c r="O13" s="8">
        <v>473</v>
      </c>
      <c r="P13" s="9">
        <f t="shared" si="0"/>
        <v>16.5</v>
      </c>
      <c r="Q13" s="55">
        <f t="shared" si="1"/>
        <v>3279</v>
      </c>
      <c r="R13" s="33"/>
      <c r="S13" s="6">
        <f t="shared" si="2"/>
        <v>57.4</v>
      </c>
      <c r="U13" s="16">
        <v>41</v>
      </c>
      <c r="V13" s="16">
        <v>1.4</v>
      </c>
      <c r="W13" s="17">
        <f t="shared" si="3"/>
        <v>57.4</v>
      </c>
    </row>
    <row r="14" spans="1:23" ht="12">
      <c r="A14" s="14">
        <v>12</v>
      </c>
      <c r="B14" s="44" t="s">
        <v>218</v>
      </c>
      <c r="C14" s="57" t="s">
        <v>219</v>
      </c>
      <c r="D14" s="6">
        <v>4</v>
      </c>
      <c r="E14" s="8">
        <v>755</v>
      </c>
      <c r="F14" s="6">
        <v>4</v>
      </c>
      <c r="G14" s="8">
        <v>764</v>
      </c>
      <c r="H14" s="6">
        <v>2</v>
      </c>
      <c r="I14" s="8">
        <v>432</v>
      </c>
      <c r="J14" s="6">
        <v>2.5</v>
      </c>
      <c r="K14" s="8">
        <v>500</v>
      </c>
      <c r="L14" s="6">
        <v>1</v>
      </c>
      <c r="M14" s="8">
        <v>214</v>
      </c>
      <c r="N14" s="6">
        <v>3</v>
      </c>
      <c r="O14" s="8">
        <v>407</v>
      </c>
      <c r="P14" s="9">
        <f t="shared" si="0"/>
        <v>16.5</v>
      </c>
      <c r="Q14" s="55">
        <f t="shared" si="1"/>
        <v>3072</v>
      </c>
      <c r="R14" s="33"/>
      <c r="S14" s="6">
        <f t="shared" si="2"/>
        <v>53.300000000000004</v>
      </c>
      <c r="U14" s="16">
        <v>41</v>
      </c>
      <c r="V14" s="16">
        <v>1.3</v>
      </c>
      <c r="W14" s="17">
        <f t="shared" si="3"/>
        <v>53.300000000000004</v>
      </c>
    </row>
    <row r="15" spans="1:23" ht="12">
      <c r="A15" s="14">
        <v>13</v>
      </c>
      <c r="B15" s="15" t="s">
        <v>175</v>
      </c>
      <c r="C15" s="15" t="s">
        <v>0</v>
      </c>
      <c r="D15" s="6">
        <v>2</v>
      </c>
      <c r="E15" s="8">
        <v>469</v>
      </c>
      <c r="F15" s="6">
        <v>2</v>
      </c>
      <c r="G15" s="8">
        <v>470</v>
      </c>
      <c r="H15" s="6">
        <v>3</v>
      </c>
      <c r="I15" s="8">
        <v>395</v>
      </c>
      <c r="J15" s="6">
        <v>4</v>
      </c>
      <c r="K15" s="8">
        <v>832</v>
      </c>
      <c r="L15" s="6">
        <v>3</v>
      </c>
      <c r="M15" s="8">
        <v>505</v>
      </c>
      <c r="N15" s="6">
        <v>2</v>
      </c>
      <c r="O15" s="8">
        <v>563</v>
      </c>
      <c r="P15" s="9">
        <f t="shared" si="0"/>
        <v>16</v>
      </c>
      <c r="Q15" s="55">
        <f t="shared" si="1"/>
        <v>3234</v>
      </c>
      <c r="R15" s="33"/>
      <c r="S15" s="6">
        <f t="shared" si="2"/>
        <v>49.199999999999996</v>
      </c>
      <c r="U15" s="16">
        <v>41</v>
      </c>
      <c r="V15" s="19">
        <v>1.2</v>
      </c>
      <c r="W15" s="17">
        <f t="shared" si="3"/>
        <v>49.199999999999996</v>
      </c>
    </row>
    <row r="16" spans="1:23" ht="12">
      <c r="A16" s="14">
        <v>14</v>
      </c>
      <c r="B16" s="15" t="s">
        <v>49</v>
      </c>
      <c r="C16" s="18" t="s">
        <v>40</v>
      </c>
      <c r="D16" s="6">
        <v>4</v>
      </c>
      <c r="E16" s="8">
        <v>724</v>
      </c>
      <c r="F16" s="6">
        <v>3</v>
      </c>
      <c r="G16" s="8">
        <v>512</v>
      </c>
      <c r="H16" s="6">
        <v>2.5</v>
      </c>
      <c r="I16" s="8">
        <v>500</v>
      </c>
      <c r="J16" s="6">
        <v>2</v>
      </c>
      <c r="K16" s="8">
        <v>520</v>
      </c>
      <c r="L16" s="6">
        <v>2.5</v>
      </c>
      <c r="M16" s="8">
        <v>500</v>
      </c>
      <c r="N16" s="6">
        <v>2</v>
      </c>
      <c r="O16" s="8">
        <v>395</v>
      </c>
      <c r="P16" s="9">
        <f t="shared" si="0"/>
        <v>16</v>
      </c>
      <c r="Q16" s="55">
        <f t="shared" si="1"/>
        <v>3151</v>
      </c>
      <c r="R16" s="33"/>
      <c r="S16" s="6">
        <f t="shared" si="2"/>
        <v>45.1</v>
      </c>
      <c r="U16" s="16">
        <v>41</v>
      </c>
      <c r="V16" s="16">
        <v>1.1</v>
      </c>
      <c r="W16" s="17">
        <f t="shared" si="3"/>
        <v>45.1</v>
      </c>
    </row>
    <row r="17" spans="1:23" ht="12">
      <c r="A17" s="14">
        <v>15</v>
      </c>
      <c r="B17" s="15" t="s">
        <v>184</v>
      </c>
      <c r="C17" s="15" t="s">
        <v>21</v>
      </c>
      <c r="D17" s="6">
        <v>2</v>
      </c>
      <c r="E17" s="8">
        <v>495</v>
      </c>
      <c r="F17" s="6">
        <v>3</v>
      </c>
      <c r="G17" s="8">
        <v>563</v>
      </c>
      <c r="H17" s="6">
        <v>1</v>
      </c>
      <c r="I17" s="8">
        <v>320</v>
      </c>
      <c r="J17" s="6">
        <v>2</v>
      </c>
      <c r="K17" s="8">
        <v>495</v>
      </c>
      <c r="L17" s="6">
        <v>4</v>
      </c>
      <c r="M17" s="8">
        <v>558</v>
      </c>
      <c r="N17" s="6">
        <v>4</v>
      </c>
      <c r="O17" s="8">
        <v>696</v>
      </c>
      <c r="P17" s="9">
        <f t="shared" si="0"/>
        <v>16</v>
      </c>
      <c r="Q17" s="55">
        <f t="shared" si="1"/>
        <v>3127</v>
      </c>
      <c r="R17" s="33"/>
      <c r="S17" s="6">
        <f t="shared" si="2"/>
        <v>41</v>
      </c>
      <c r="U17" s="16">
        <v>41</v>
      </c>
      <c r="V17" s="16">
        <v>1</v>
      </c>
      <c r="W17" s="17">
        <f t="shared" si="3"/>
        <v>41</v>
      </c>
    </row>
    <row r="18" spans="1:19" ht="12">
      <c r="A18" s="14">
        <v>16</v>
      </c>
      <c r="B18" s="15" t="s">
        <v>86</v>
      </c>
      <c r="C18" s="15" t="s">
        <v>37</v>
      </c>
      <c r="D18" s="6">
        <v>4</v>
      </c>
      <c r="E18" s="8">
        <v>879</v>
      </c>
      <c r="F18" s="6">
        <v>1</v>
      </c>
      <c r="G18" s="8">
        <v>381</v>
      </c>
      <c r="H18" s="6">
        <v>2</v>
      </c>
      <c r="I18" s="8">
        <v>255</v>
      </c>
      <c r="J18" s="6">
        <v>4</v>
      </c>
      <c r="K18" s="8">
        <v>787</v>
      </c>
      <c r="L18" s="6">
        <v>1</v>
      </c>
      <c r="M18" s="8">
        <v>129</v>
      </c>
      <c r="N18" s="6">
        <v>4</v>
      </c>
      <c r="O18" s="8">
        <v>690</v>
      </c>
      <c r="P18" s="9">
        <f t="shared" si="0"/>
        <v>16</v>
      </c>
      <c r="Q18" s="55">
        <f t="shared" si="1"/>
        <v>3121</v>
      </c>
      <c r="R18" s="33"/>
      <c r="S18" s="6">
        <v>26</v>
      </c>
    </row>
    <row r="19" spans="1:19" ht="12">
      <c r="A19" s="14">
        <v>17</v>
      </c>
      <c r="B19" s="15" t="s">
        <v>79</v>
      </c>
      <c r="C19" s="15" t="s">
        <v>82</v>
      </c>
      <c r="D19" s="6">
        <v>2.5</v>
      </c>
      <c r="E19" s="8">
        <v>500</v>
      </c>
      <c r="F19" s="6">
        <v>4</v>
      </c>
      <c r="G19" s="8">
        <v>605</v>
      </c>
      <c r="H19" s="6">
        <v>2</v>
      </c>
      <c r="I19" s="8">
        <v>497</v>
      </c>
      <c r="J19" s="6">
        <v>3</v>
      </c>
      <c r="K19" s="8">
        <v>570</v>
      </c>
      <c r="L19" s="6">
        <v>1</v>
      </c>
      <c r="M19" s="8">
        <v>353</v>
      </c>
      <c r="N19" s="6">
        <v>3</v>
      </c>
      <c r="O19" s="8">
        <v>594</v>
      </c>
      <c r="P19" s="9">
        <f t="shared" si="0"/>
        <v>15.5</v>
      </c>
      <c r="Q19" s="55">
        <f t="shared" si="1"/>
        <v>3119</v>
      </c>
      <c r="R19" s="33"/>
      <c r="S19" s="6">
        <v>25</v>
      </c>
    </row>
    <row r="20" spans="1:19" ht="12">
      <c r="A20" s="14">
        <v>18</v>
      </c>
      <c r="B20" s="23" t="s">
        <v>108</v>
      </c>
      <c r="C20" s="23" t="s">
        <v>64</v>
      </c>
      <c r="D20" s="6">
        <v>3</v>
      </c>
      <c r="E20" s="8">
        <v>553</v>
      </c>
      <c r="F20" s="6">
        <v>3</v>
      </c>
      <c r="G20" s="8">
        <v>631</v>
      </c>
      <c r="H20" s="6">
        <v>1</v>
      </c>
      <c r="I20" s="8">
        <v>396</v>
      </c>
      <c r="J20" s="6">
        <v>3</v>
      </c>
      <c r="K20" s="8">
        <v>408</v>
      </c>
      <c r="L20" s="6">
        <v>4</v>
      </c>
      <c r="M20" s="8">
        <v>1033</v>
      </c>
      <c r="N20" s="6">
        <v>1</v>
      </c>
      <c r="O20" s="8">
        <v>444</v>
      </c>
      <c r="P20" s="9">
        <f t="shared" si="0"/>
        <v>15</v>
      </c>
      <c r="Q20" s="55">
        <f t="shared" si="1"/>
        <v>3465</v>
      </c>
      <c r="R20" s="33"/>
      <c r="S20" s="6">
        <v>24</v>
      </c>
    </row>
    <row r="21" spans="1:19" ht="12">
      <c r="A21" s="14">
        <v>19</v>
      </c>
      <c r="B21" s="15" t="s">
        <v>56</v>
      </c>
      <c r="C21" s="15" t="s">
        <v>40</v>
      </c>
      <c r="D21" s="6">
        <v>3</v>
      </c>
      <c r="E21" s="8">
        <v>501</v>
      </c>
      <c r="F21" s="6">
        <v>1</v>
      </c>
      <c r="G21" s="8">
        <v>263</v>
      </c>
      <c r="H21" s="6">
        <v>3</v>
      </c>
      <c r="I21" s="8">
        <v>715</v>
      </c>
      <c r="J21" s="6">
        <v>3</v>
      </c>
      <c r="K21" s="8">
        <v>526</v>
      </c>
      <c r="L21" s="6">
        <v>4</v>
      </c>
      <c r="M21" s="8">
        <v>795</v>
      </c>
      <c r="N21" s="6">
        <v>1</v>
      </c>
      <c r="O21" s="8">
        <v>373</v>
      </c>
      <c r="P21" s="9">
        <f t="shared" si="0"/>
        <v>15</v>
      </c>
      <c r="Q21" s="55">
        <f t="shared" si="1"/>
        <v>3173</v>
      </c>
      <c r="R21" s="33"/>
      <c r="S21" s="6">
        <v>23</v>
      </c>
    </row>
    <row r="22" spans="1:19" ht="12">
      <c r="A22" s="14">
        <v>20</v>
      </c>
      <c r="B22" s="15" t="s">
        <v>212</v>
      </c>
      <c r="C22" s="15" t="s">
        <v>213</v>
      </c>
      <c r="D22" s="6">
        <v>2</v>
      </c>
      <c r="E22" s="8">
        <v>429</v>
      </c>
      <c r="F22" s="6">
        <v>2</v>
      </c>
      <c r="G22" s="8">
        <v>498</v>
      </c>
      <c r="H22" s="6">
        <v>2</v>
      </c>
      <c r="I22" s="8">
        <v>359</v>
      </c>
      <c r="J22" s="6">
        <v>4</v>
      </c>
      <c r="K22" s="8">
        <v>868</v>
      </c>
      <c r="L22" s="6">
        <v>3</v>
      </c>
      <c r="M22" s="8">
        <v>531</v>
      </c>
      <c r="N22" s="6">
        <v>2</v>
      </c>
      <c r="O22" s="8">
        <v>412</v>
      </c>
      <c r="P22" s="9">
        <f t="shared" si="0"/>
        <v>15</v>
      </c>
      <c r="Q22" s="55">
        <f t="shared" si="1"/>
        <v>3097</v>
      </c>
      <c r="R22" s="33"/>
      <c r="S22" s="6">
        <v>22</v>
      </c>
    </row>
    <row r="23" spans="1:19" ht="12">
      <c r="A23" s="14">
        <v>21</v>
      </c>
      <c r="B23" s="37" t="s">
        <v>47</v>
      </c>
      <c r="C23" s="37" t="s">
        <v>48</v>
      </c>
      <c r="D23" s="6">
        <v>3</v>
      </c>
      <c r="E23" s="8">
        <v>541</v>
      </c>
      <c r="F23" s="6">
        <v>1</v>
      </c>
      <c r="G23" s="8">
        <v>337</v>
      </c>
      <c r="H23" s="6">
        <v>4</v>
      </c>
      <c r="I23" s="8">
        <v>685</v>
      </c>
      <c r="J23" s="6">
        <v>1</v>
      </c>
      <c r="K23" s="8">
        <v>316</v>
      </c>
      <c r="L23" s="6">
        <v>3</v>
      </c>
      <c r="M23" s="8">
        <v>487</v>
      </c>
      <c r="N23" s="6">
        <v>3</v>
      </c>
      <c r="O23" s="8">
        <v>617</v>
      </c>
      <c r="P23" s="9">
        <f t="shared" si="0"/>
        <v>15</v>
      </c>
      <c r="Q23" s="56">
        <f t="shared" si="1"/>
        <v>2983</v>
      </c>
      <c r="R23" s="33"/>
      <c r="S23" s="6">
        <v>21</v>
      </c>
    </row>
    <row r="24" spans="1:19" ht="12">
      <c r="A24" s="14">
        <v>22</v>
      </c>
      <c r="B24" s="37" t="s">
        <v>35</v>
      </c>
      <c r="C24" s="37" t="s">
        <v>36</v>
      </c>
      <c r="D24" s="6">
        <v>2</v>
      </c>
      <c r="E24" s="8">
        <v>496</v>
      </c>
      <c r="F24" s="6">
        <v>2</v>
      </c>
      <c r="G24" s="8">
        <v>388</v>
      </c>
      <c r="H24" s="6">
        <v>4</v>
      </c>
      <c r="I24" s="8">
        <v>609</v>
      </c>
      <c r="J24" s="6">
        <v>4</v>
      </c>
      <c r="K24" s="8">
        <v>630</v>
      </c>
      <c r="L24" s="6">
        <v>2</v>
      </c>
      <c r="M24" s="8">
        <v>450</v>
      </c>
      <c r="N24" s="6">
        <v>1</v>
      </c>
      <c r="O24" s="8">
        <v>393</v>
      </c>
      <c r="P24" s="9">
        <f t="shared" si="0"/>
        <v>15</v>
      </c>
      <c r="Q24" s="56">
        <f t="shared" si="1"/>
        <v>2966</v>
      </c>
      <c r="R24" s="33"/>
      <c r="S24" s="6">
        <v>20</v>
      </c>
    </row>
    <row r="25" spans="1:19" ht="12">
      <c r="A25" s="14">
        <v>23</v>
      </c>
      <c r="B25" s="37" t="s">
        <v>29</v>
      </c>
      <c r="C25" s="37" t="s">
        <v>30</v>
      </c>
      <c r="D25" s="6">
        <v>4</v>
      </c>
      <c r="E25" s="8">
        <v>809</v>
      </c>
      <c r="F25" s="6">
        <v>4</v>
      </c>
      <c r="G25" s="8">
        <v>718</v>
      </c>
      <c r="H25" s="6">
        <v>1</v>
      </c>
      <c r="I25" s="8">
        <v>214</v>
      </c>
      <c r="J25" s="6">
        <v>2</v>
      </c>
      <c r="K25" s="8">
        <v>431</v>
      </c>
      <c r="L25" s="6">
        <v>3</v>
      </c>
      <c r="M25" s="8">
        <v>493</v>
      </c>
      <c r="N25" s="6">
        <v>1</v>
      </c>
      <c r="O25" s="8">
        <v>280</v>
      </c>
      <c r="P25" s="9">
        <f t="shared" si="0"/>
        <v>15</v>
      </c>
      <c r="Q25" s="56">
        <f t="shared" si="1"/>
        <v>2945</v>
      </c>
      <c r="R25" s="33"/>
      <c r="S25" s="6">
        <v>19</v>
      </c>
    </row>
    <row r="26" spans="1:19" ht="12">
      <c r="A26" s="14">
        <v>24</v>
      </c>
      <c r="B26" s="37" t="s">
        <v>20</v>
      </c>
      <c r="C26" s="37" t="s">
        <v>21</v>
      </c>
      <c r="D26" s="6">
        <v>3</v>
      </c>
      <c r="E26" s="8">
        <v>509</v>
      </c>
      <c r="F26" s="6">
        <v>3</v>
      </c>
      <c r="G26" s="8">
        <v>593</v>
      </c>
      <c r="H26" s="6">
        <v>3</v>
      </c>
      <c r="I26" s="8">
        <v>519</v>
      </c>
      <c r="J26" s="6">
        <v>3</v>
      </c>
      <c r="K26" s="8">
        <v>595</v>
      </c>
      <c r="L26" s="6">
        <v>2</v>
      </c>
      <c r="M26" s="8">
        <v>320</v>
      </c>
      <c r="N26" s="6">
        <v>1</v>
      </c>
      <c r="O26" s="8">
        <v>393</v>
      </c>
      <c r="P26" s="9">
        <f t="shared" si="0"/>
        <v>15</v>
      </c>
      <c r="Q26" s="56">
        <f t="shared" si="1"/>
        <v>2929</v>
      </c>
      <c r="R26" s="33"/>
      <c r="S26" s="6">
        <v>18</v>
      </c>
    </row>
    <row r="27" spans="1:19" ht="12">
      <c r="A27" s="14">
        <v>25</v>
      </c>
      <c r="B27" s="37" t="s">
        <v>41</v>
      </c>
      <c r="C27" s="37" t="s">
        <v>42</v>
      </c>
      <c r="D27" s="6">
        <v>3</v>
      </c>
      <c r="E27" s="8">
        <v>481</v>
      </c>
      <c r="F27" s="6">
        <v>1</v>
      </c>
      <c r="G27" s="8">
        <v>305</v>
      </c>
      <c r="H27" s="6">
        <v>4</v>
      </c>
      <c r="I27" s="8">
        <v>721</v>
      </c>
      <c r="J27" s="6">
        <v>2</v>
      </c>
      <c r="K27" s="8">
        <v>364</v>
      </c>
      <c r="L27" s="6">
        <v>1</v>
      </c>
      <c r="M27" s="8">
        <v>414</v>
      </c>
      <c r="N27" s="6">
        <v>4</v>
      </c>
      <c r="O27" s="8">
        <v>612</v>
      </c>
      <c r="P27" s="9">
        <f t="shared" si="0"/>
        <v>15</v>
      </c>
      <c r="Q27" s="56">
        <f t="shared" si="1"/>
        <v>2897</v>
      </c>
      <c r="R27" s="33"/>
      <c r="S27" s="6">
        <v>17</v>
      </c>
    </row>
    <row r="28" spans="1:19" ht="12">
      <c r="A28" s="14">
        <v>26</v>
      </c>
      <c r="B28" s="39" t="s">
        <v>143</v>
      </c>
      <c r="C28" s="39" t="s">
        <v>26</v>
      </c>
      <c r="D28" s="6">
        <v>2</v>
      </c>
      <c r="E28" s="8">
        <v>411</v>
      </c>
      <c r="F28" s="6">
        <v>3</v>
      </c>
      <c r="G28" s="8">
        <v>483</v>
      </c>
      <c r="H28" s="6">
        <v>1</v>
      </c>
      <c r="I28" s="8">
        <v>445</v>
      </c>
      <c r="J28" s="6">
        <v>3</v>
      </c>
      <c r="K28" s="8">
        <v>517</v>
      </c>
      <c r="L28" s="6">
        <v>1</v>
      </c>
      <c r="M28" s="8">
        <v>392</v>
      </c>
      <c r="N28" s="6">
        <v>4</v>
      </c>
      <c r="O28" s="8">
        <v>698</v>
      </c>
      <c r="P28" s="9">
        <f t="shared" si="0"/>
        <v>14</v>
      </c>
      <c r="Q28" s="56">
        <f t="shared" si="1"/>
        <v>2946</v>
      </c>
      <c r="R28" s="33"/>
      <c r="S28" s="6">
        <v>16</v>
      </c>
    </row>
    <row r="29" spans="1:19" ht="12">
      <c r="A29" s="14">
        <v>27</v>
      </c>
      <c r="B29" s="37" t="s">
        <v>214</v>
      </c>
      <c r="C29" s="37" t="s">
        <v>114</v>
      </c>
      <c r="D29" s="6">
        <v>3</v>
      </c>
      <c r="E29" s="8">
        <v>458</v>
      </c>
      <c r="F29" s="6">
        <v>4</v>
      </c>
      <c r="G29" s="8">
        <v>747</v>
      </c>
      <c r="H29" s="6">
        <v>1</v>
      </c>
      <c r="I29" s="8">
        <v>288</v>
      </c>
      <c r="J29" s="6">
        <v>3</v>
      </c>
      <c r="K29" s="8">
        <v>491</v>
      </c>
      <c r="L29" s="6">
        <v>2</v>
      </c>
      <c r="M29" s="8">
        <v>488</v>
      </c>
      <c r="N29" s="6">
        <v>1</v>
      </c>
      <c r="O29" s="8">
        <v>331</v>
      </c>
      <c r="P29" s="9">
        <f t="shared" si="0"/>
        <v>14</v>
      </c>
      <c r="Q29" s="56">
        <f t="shared" si="1"/>
        <v>2803</v>
      </c>
      <c r="R29" s="33"/>
      <c r="S29" s="6">
        <v>15</v>
      </c>
    </row>
    <row r="30" spans="1:19" ht="12">
      <c r="A30" s="14">
        <v>28</v>
      </c>
      <c r="B30" s="37" t="s">
        <v>128</v>
      </c>
      <c r="C30" s="37" t="s">
        <v>131</v>
      </c>
      <c r="D30" s="6">
        <v>1</v>
      </c>
      <c r="E30" s="8">
        <v>309</v>
      </c>
      <c r="F30" s="6">
        <v>1</v>
      </c>
      <c r="G30" s="8">
        <v>331</v>
      </c>
      <c r="H30" s="6">
        <v>3</v>
      </c>
      <c r="I30" s="8">
        <v>553</v>
      </c>
      <c r="J30" s="6">
        <v>2</v>
      </c>
      <c r="K30" s="8">
        <v>363</v>
      </c>
      <c r="L30" s="6">
        <v>4</v>
      </c>
      <c r="M30" s="8">
        <v>587</v>
      </c>
      <c r="N30" s="6">
        <v>3</v>
      </c>
      <c r="O30" s="8">
        <v>625</v>
      </c>
      <c r="P30" s="9">
        <f t="shared" si="0"/>
        <v>14</v>
      </c>
      <c r="Q30" s="56">
        <f t="shared" si="1"/>
        <v>2768</v>
      </c>
      <c r="R30" s="33"/>
      <c r="S30" s="6">
        <v>14</v>
      </c>
    </row>
    <row r="31" spans="1:19" ht="12">
      <c r="A31" s="14">
        <v>29</v>
      </c>
      <c r="B31" s="39" t="s">
        <v>38</v>
      </c>
      <c r="C31" s="39" t="s">
        <v>32</v>
      </c>
      <c r="D31" s="6">
        <v>2</v>
      </c>
      <c r="E31" s="8">
        <v>397</v>
      </c>
      <c r="F31" s="6">
        <v>1</v>
      </c>
      <c r="G31" s="8">
        <v>311</v>
      </c>
      <c r="H31" s="6">
        <v>2</v>
      </c>
      <c r="I31" s="8">
        <v>470</v>
      </c>
      <c r="J31" s="6">
        <v>2</v>
      </c>
      <c r="K31" s="8">
        <v>484</v>
      </c>
      <c r="L31" s="6">
        <v>2</v>
      </c>
      <c r="M31" s="8">
        <v>519</v>
      </c>
      <c r="N31" s="6">
        <v>4</v>
      </c>
      <c r="O31" s="8">
        <v>664</v>
      </c>
      <c r="P31" s="9">
        <f t="shared" si="0"/>
        <v>13</v>
      </c>
      <c r="Q31" s="56">
        <f t="shared" si="1"/>
        <v>2845</v>
      </c>
      <c r="R31" s="33"/>
      <c r="S31" s="6">
        <v>13</v>
      </c>
    </row>
    <row r="32" spans="1:19" ht="12">
      <c r="A32" s="14">
        <v>30</v>
      </c>
      <c r="B32" s="39" t="s">
        <v>172</v>
      </c>
      <c r="C32" s="39" t="s">
        <v>182</v>
      </c>
      <c r="D32" s="6">
        <v>1</v>
      </c>
      <c r="E32" s="8">
        <v>256</v>
      </c>
      <c r="F32" s="6">
        <v>2</v>
      </c>
      <c r="G32" s="8">
        <v>446</v>
      </c>
      <c r="H32" s="6">
        <v>3</v>
      </c>
      <c r="I32" s="8">
        <v>618</v>
      </c>
      <c r="J32" s="6">
        <v>2</v>
      </c>
      <c r="K32" s="8">
        <v>492</v>
      </c>
      <c r="L32" s="6">
        <v>3</v>
      </c>
      <c r="M32" s="8">
        <v>569</v>
      </c>
      <c r="N32" s="6">
        <v>2</v>
      </c>
      <c r="O32" s="8">
        <v>420</v>
      </c>
      <c r="P32" s="9">
        <f t="shared" si="0"/>
        <v>13</v>
      </c>
      <c r="Q32" s="56">
        <f t="shared" si="1"/>
        <v>2801</v>
      </c>
      <c r="R32" s="33"/>
      <c r="S32" s="6">
        <v>12</v>
      </c>
    </row>
    <row r="33" spans="1:19" ht="12">
      <c r="A33" s="14">
        <v>31</v>
      </c>
      <c r="B33" s="37" t="s">
        <v>83</v>
      </c>
      <c r="C33" s="37" t="s">
        <v>44</v>
      </c>
      <c r="D33" s="6">
        <v>3</v>
      </c>
      <c r="E33" s="8">
        <v>496</v>
      </c>
      <c r="F33" s="6">
        <v>2</v>
      </c>
      <c r="G33" s="8">
        <v>319</v>
      </c>
      <c r="H33" s="6">
        <v>2</v>
      </c>
      <c r="I33" s="8">
        <v>500</v>
      </c>
      <c r="J33" s="6">
        <v>1</v>
      </c>
      <c r="K33" s="8">
        <v>296</v>
      </c>
      <c r="L33" s="6">
        <v>3</v>
      </c>
      <c r="M33" s="8">
        <v>588</v>
      </c>
      <c r="N33" s="6">
        <v>2</v>
      </c>
      <c r="O33" s="8">
        <v>525</v>
      </c>
      <c r="P33" s="9">
        <f t="shared" si="0"/>
        <v>13</v>
      </c>
      <c r="Q33" s="56">
        <f t="shared" si="1"/>
        <v>2724</v>
      </c>
      <c r="R33" s="33"/>
      <c r="S33" s="6">
        <v>11</v>
      </c>
    </row>
    <row r="34" spans="1:19" ht="12">
      <c r="A34" s="14">
        <v>32</v>
      </c>
      <c r="B34" s="37" t="s">
        <v>39</v>
      </c>
      <c r="C34" s="37" t="s">
        <v>40</v>
      </c>
      <c r="D34" s="6">
        <v>1</v>
      </c>
      <c r="E34" s="8">
        <v>277</v>
      </c>
      <c r="F34" s="6">
        <v>3</v>
      </c>
      <c r="G34" s="8">
        <v>612</v>
      </c>
      <c r="H34" s="6">
        <v>1</v>
      </c>
      <c r="I34" s="8">
        <v>268</v>
      </c>
      <c r="J34" s="6">
        <v>4</v>
      </c>
      <c r="K34" s="8">
        <v>853</v>
      </c>
      <c r="L34" s="6">
        <v>1</v>
      </c>
      <c r="M34" s="8">
        <v>160</v>
      </c>
      <c r="N34" s="6">
        <v>3</v>
      </c>
      <c r="O34" s="8">
        <v>551</v>
      </c>
      <c r="P34" s="9">
        <f t="shared" si="0"/>
        <v>13</v>
      </c>
      <c r="Q34" s="56">
        <f t="shared" si="1"/>
        <v>2721</v>
      </c>
      <c r="R34" s="33"/>
      <c r="S34" s="6">
        <v>10</v>
      </c>
    </row>
    <row r="35" spans="1:19" ht="12">
      <c r="A35" s="14">
        <v>33</v>
      </c>
      <c r="B35" s="37" t="s">
        <v>94</v>
      </c>
      <c r="C35" s="37" t="s">
        <v>95</v>
      </c>
      <c r="D35" s="6">
        <v>3</v>
      </c>
      <c r="E35" s="8">
        <v>463</v>
      </c>
      <c r="F35" s="6">
        <v>3</v>
      </c>
      <c r="G35" s="8">
        <v>587</v>
      </c>
      <c r="H35" s="6">
        <v>3</v>
      </c>
      <c r="I35" s="8">
        <v>485</v>
      </c>
      <c r="J35" s="6">
        <v>1</v>
      </c>
      <c r="K35" s="8">
        <v>261</v>
      </c>
      <c r="L35" s="6">
        <v>1</v>
      </c>
      <c r="M35" s="8">
        <v>331</v>
      </c>
      <c r="N35" s="6">
        <v>2</v>
      </c>
      <c r="O35" s="8">
        <v>454</v>
      </c>
      <c r="P35" s="9">
        <f t="shared" si="0"/>
        <v>13</v>
      </c>
      <c r="Q35" s="56">
        <f t="shared" si="1"/>
        <v>2581</v>
      </c>
      <c r="R35" s="33"/>
      <c r="S35" s="6">
        <v>9</v>
      </c>
    </row>
    <row r="36" spans="1:19" ht="12">
      <c r="A36" s="14">
        <v>34</v>
      </c>
      <c r="B36" s="37" t="s">
        <v>54</v>
      </c>
      <c r="C36" s="37" t="s">
        <v>0</v>
      </c>
      <c r="D36" s="6">
        <v>2</v>
      </c>
      <c r="E36" s="8">
        <v>349</v>
      </c>
      <c r="F36" s="6">
        <v>3</v>
      </c>
      <c r="G36" s="8">
        <v>512</v>
      </c>
      <c r="H36" s="6">
        <v>3</v>
      </c>
      <c r="I36" s="8">
        <v>527</v>
      </c>
      <c r="J36" s="6">
        <v>1</v>
      </c>
      <c r="K36" s="8">
        <v>335</v>
      </c>
      <c r="L36" s="6">
        <v>2</v>
      </c>
      <c r="M36" s="8">
        <v>272</v>
      </c>
      <c r="N36" s="6">
        <v>2</v>
      </c>
      <c r="O36" s="8">
        <v>408</v>
      </c>
      <c r="P36" s="9">
        <f t="shared" si="0"/>
        <v>13</v>
      </c>
      <c r="Q36" s="56">
        <f t="shared" si="1"/>
        <v>2403</v>
      </c>
      <c r="R36" s="33"/>
      <c r="S36" s="6">
        <v>8</v>
      </c>
    </row>
    <row r="37" spans="1:19" ht="12">
      <c r="A37" s="14">
        <v>35</v>
      </c>
      <c r="B37" s="37" t="s">
        <v>178</v>
      </c>
      <c r="C37" s="37" t="s">
        <v>92</v>
      </c>
      <c r="D37" s="6">
        <v>1</v>
      </c>
      <c r="E37" s="8">
        <v>415</v>
      </c>
      <c r="F37" s="6">
        <v>1</v>
      </c>
      <c r="G37" s="8">
        <v>446</v>
      </c>
      <c r="H37" s="6">
        <v>3</v>
      </c>
      <c r="I37" s="8">
        <v>655</v>
      </c>
      <c r="J37" s="6">
        <v>1</v>
      </c>
      <c r="K37" s="8">
        <v>197</v>
      </c>
      <c r="L37" s="6">
        <v>2</v>
      </c>
      <c r="M37" s="8">
        <v>436</v>
      </c>
      <c r="N37" s="6">
        <v>4</v>
      </c>
      <c r="O37" s="8">
        <v>705</v>
      </c>
      <c r="P37" s="9">
        <f t="shared" si="0"/>
        <v>12</v>
      </c>
      <c r="Q37" s="56">
        <f t="shared" si="1"/>
        <v>2854</v>
      </c>
      <c r="R37" s="33"/>
      <c r="S37" s="6">
        <v>7</v>
      </c>
    </row>
    <row r="38" spans="1:19" ht="12">
      <c r="A38" s="14">
        <v>36</v>
      </c>
      <c r="B38" s="39" t="s">
        <v>216</v>
      </c>
      <c r="C38" s="39" t="s">
        <v>217</v>
      </c>
      <c r="D38" s="6">
        <v>3</v>
      </c>
      <c r="E38" s="8">
        <v>556</v>
      </c>
      <c r="F38" s="6">
        <v>1</v>
      </c>
      <c r="G38" s="8">
        <v>445</v>
      </c>
      <c r="H38" s="6">
        <v>3</v>
      </c>
      <c r="I38" s="8">
        <v>539</v>
      </c>
      <c r="J38" s="6">
        <v>1</v>
      </c>
      <c r="K38" s="8">
        <v>360</v>
      </c>
      <c r="L38" s="6">
        <v>3</v>
      </c>
      <c r="M38" s="8">
        <v>644</v>
      </c>
      <c r="N38" s="6">
        <v>1</v>
      </c>
      <c r="O38" s="8">
        <v>212</v>
      </c>
      <c r="P38" s="9">
        <f t="shared" si="0"/>
        <v>12</v>
      </c>
      <c r="Q38" s="56">
        <f t="shared" si="1"/>
        <v>2756</v>
      </c>
      <c r="R38" s="33"/>
      <c r="S38" s="6">
        <v>6</v>
      </c>
    </row>
    <row r="39" spans="1:19" ht="12">
      <c r="A39" s="14">
        <v>37</v>
      </c>
      <c r="B39" s="39" t="s">
        <v>50</v>
      </c>
      <c r="C39" s="39" t="s">
        <v>51</v>
      </c>
      <c r="D39" s="6">
        <v>1</v>
      </c>
      <c r="E39" s="8">
        <v>367</v>
      </c>
      <c r="F39" s="6">
        <v>1</v>
      </c>
      <c r="G39" s="8">
        <v>277</v>
      </c>
      <c r="H39" s="6">
        <v>1</v>
      </c>
      <c r="I39" s="8">
        <v>312</v>
      </c>
      <c r="J39" s="6">
        <v>3</v>
      </c>
      <c r="K39" s="8">
        <v>571</v>
      </c>
      <c r="L39" s="6">
        <v>1</v>
      </c>
      <c r="M39" s="8">
        <v>391</v>
      </c>
      <c r="N39" s="6">
        <v>4</v>
      </c>
      <c r="O39" s="8">
        <v>731</v>
      </c>
      <c r="P39" s="9">
        <f t="shared" si="0"/>
        <v>11</v>
      </c>
      <c r="Q39" s="56">
        <f t="shared" si="1"/>
        <v>2649</v>
      </c>
      <c r="R39" s="33"/>
      <c r="S39" s="6">
        <v>5</v>
      </c>
    </row>
    <row r="40" spans="1:19" ht="12">
      <c r="A40" s="14">
        <v>38</v>
      </c>
      <c r="B40" s="37" t="s">
        <v>46</v>
      </c>
      <c r="C40" s="37" t="s">
        <v>0</v>
      </c>
      <c r="D40" s="6">
        <v>2</v>
      </c>
      <c r="E40" s="8">
        <v>444</v>
      </c>
      <c r="F40" s="6">
        <v>1</v>
      </c>
      <c r="G40" s="8">
        <v>210</v>
      </c>
      <c r="H40" s="6">
        <v>1</v>
      </c>
      <c r="I40" s="8">
        <v>378</v>
      </c>
      <c r="J40" s="6">
        <v>1</v>
      </c>
      <c r="K40" s="8">
        <v>282</v>
      </c>
      <c r="L40" s="6">
        <v>2</v>
      </c>
      <c r="M40" s="8">
        <v>460</v>
      </c>
      <c r="N40" s="6">
        <v>4</v>
      </c>
      <c r="O40" s="8">
        <v>660</v>
      </c>
      <c r="P40" s="9">
        <f t="shared" si="0"/>
        <v>11</v>
      </c>
      <c r="Q40" s="56">
        <f t="shared" si="1"/>
        <v>2434</v>
      </c>
      <c r="R40" s="33"/>
      <c r="S40" s="6">
        <v>4</v>
      </c>
    </row>
    <row r="41" spans="1:19" ht="12">
      <c r="A41" s="14">
        <v>39</v>
      </c>
      <c r="B41" s="37" t="s">
        <v>179</v>
      </c>
      <c r="C41" s="37" t="s">
        <v>21</v>
      </c>
      <c r="D41" s="6">
        <v>1</v>
      </c>
      <c r="E41" s="8">
        <v>336</v>
      </c>
      <c r="F41" s="6">
        <v>3</v>
      </c>
      <c r="G41" s="8">
        <v>475</v>
      </c>
      <c r="H41" s="6">
        <v>2</v>
      </c>
      <c r="I41" s="8">
        <v>295</v>
      </c>
      <c r="J41" s="6">
        <v>2</v>
      </c>
      <c r="K41" s="8">
        <v>452</v>
      </c>
      <c r="L41" s="6">
        <v>2</v>
      </c>
      <c r="M41" s="8">
        <v>443</v>
      </c>
      <c r="N41" s="6">
        <v>1</v>
      </c>
      <c r="O41" s="8">
        <v>379</v>
      </c>
      <c r="P41" s="9">
        <f t="shared" si="0"/>
        <v>11</v>
      </c>
      <c r="Q41" s="56">
        <f t="shared" si="1"/>
        <v>2380</v>
      </c>
      <c r="R41" s="33"/>
      <c r="S41" s="6">
        <v>3</v>
      </c>
    </row>
    <row r="42" spans="1:19" ht="12">
      <c r="A42" s="14">
        <v>40</v>
      </c>
      <c r="B42" s="15" t="s">
        <v>190</v>
      </c>
      <c r="C42" s="15" t="s">
        <v>23</v>
      </c>
      <c r="D42" s="6">
        <v>1</v>
      </c>
      <c r="E42" s="8">
        <v>362</v>
      </c>
      <c r="F42" s="6">
        <v>2</v>
      </c>
      <c r="G42" s="8">
        <v>453</v>
      </c>
      <c r="H42" s="6">
        <v>1</v>
      </c>
      <c r="I42" s="8">
        <v>123</v>
      </c>
      <c r="J42" s="6">
        <v>1</v>
      </c>
      <c r="K42" s="8">
        <v>392</v>
      </c>
      <c r="L42" s="6">
        <v>4</v>
      </c>
      <c r="M42" s="8">
        <v>817</v>
      </c>
      <c r="N42" s="6">
        <v>1</v>
      </c>
      <c r="O42" s="8">
        <v>122</v>
      </c>
      <c r="P42" s="9">
        <f t="shared" si="0"/>
        <v>10</v>
      </c>
      <c r="Q42" s="56">
        <f t="shared" si="1"/>
        <v>2269</v>
      </c>
      <c r="R42" s="33"/>
      <c r="S42" s="6">
        <v>2</v>
      </c>
    </row>
    <row r="43" spans="1:19" ht="12">
      <c r="A43" s="14">
        <v>41</v>
      </c>
      <c r="B43" s="44" t="s">
        <v>135</v>
      </c>
      <c r="C43" s="46" t="s">
        <v>59</v>
      </c>
      <c r="D43" s="6">
        <v>1</v>
      </c>
      <c r="E43" s="8">
        <v>170</v>
      </c>
      <c r="F43" s="6">
        <v>2</v>
      </c>
      <c r="G43" s="8">
        <v>485</v>
      </c>
      <c r="H43" s="6">
        <v>1</v>
      </c>
      <c r="I43" s="8">
        <v>354</v>
      </c>
      <c r="J43" s="6">
        <v>4</v>
      </c>
      <c r="K43" s="8">
        <v>618</v>
      </c>
      <c r="L43" s="6">
        <v>1</v>
      </c>
      <c r="M43" s="8">
        <v>195</v>
      </c>
      <c r="N43" s="6">
        <v>1</v>
      </c>
      <c r="O43" s="8">
        <v>150</v>
      </c>
      <c r="P43" s="9">
        <f t="shared" si="0"/>
        <v>10</v>
      </c>
      <c r="Q43" s="56">
        <f t="shared" si="1"/>
        <v>1972</v>
      </c>
      <c r="R43" s="33"/>
      <c r="S43" s="6">
        <v>1</v>
      </c>
    </row>
    <row r="45" spans="5:17" ht="12">
      <c r="E45" s="1"/>
      <c r="F45" s="1"/>
      <c r="G45" s="1"/>
      <c r="H45" s="1"/>
      <c r="I45" s="1"/>
      <c r="K45" s="1"/>
      <c r="M45" s="1"/>
      <c r="O45" s="1"/>
      <c r="P45" s="1"/>
      <c r="Q45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8080"/>
  </sheetPr>
  <dimension ref="A1:W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64</v>
      </c>
      <c r="C1" s="23" t="s">
        <v>161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7" t="s">
        <v>27</v>
      </c>
      <c r="C3" s="37" t="s">
        <v>28</v>
      </c>
      <c r="D3" s="6">
        <v>4</v>
      </c>
      <c r="E3" s="8">
        <v>887</v>
      </c>
      <c r="F3" s="6">
        <v>3</v>
      </c>
      <c r="G3" s="8">
        <v>528</v>
      </c>
      <c r="H3" s="6">
        <v>4</v>
      </c>
      <c r="I3" s="8">
        <v>648</v>
      </c>
      <c r="J3" s="6">
        <v>1</v>
      </c>
      <c r="K3" s="8">
        <v>345</v>
      </c>
      <c r="L3" s="6">
        <v>4</v>
      </c>
      <c r="M3" s="8">
        <v>693</v>
      </c>
      <c r="N3" s="6">
        <v>4</v>
      </c>
      <c r="O3" s="8">
        <v>601</v>
      </c>
      <c r="P3" s="9">
        <f aca="true" t="shared" si="0" ref="P3:Q26">SUM(D3+F3+H3+J3+L3+N3)</f>
        <v>20</v>
      </c>
      <c r="Q3" s="55">
        <f t="shared" si="0"/>
        <v>3702</v>
      </c>
      <c r="R3" s="33"/>
      <c r="S3" s="6">
        <f aca="true" t="shared" si="1" ref="S3:S17">SUM(W3)</f>
        <v>72</v>
      </c>
      <c r="U3" s="16">
        <v>24</v>
      </c>
      <c r="V3" s="16">
        <v>3</v>
      </c>
      <c r="W3" s="17">
        <f aca="true" t="shared" si="2" ref="W3:W17">SUM(U3*V3)</f>
        <v>72</v>
      </c>
    </row>
    <row r="4" spans="1:23" ht="12">
      <c r="A4" s="14">
        <v>2</v>
      </c>
      <c r="B4" s="37" t="s">
        <v>108</v>
      </c>
      <c r="C4" s="37" t="s">
        <v>64</v>
      </c>
      <c r="D4" s="6">
        <v>4</v>
      </c>
      <c r="E4" s="8">
        <v>807</v>
      </c>
      <c r="F4" s="6">
        <v>4</v>
      </c>
      <c r="G4" s="8">
        <v>657</v>
      </c>
      <c r="H4" s="6">
        <v>2</v>
      </c>
      <c r="I4" s="8">
        <v>443</v>
      </c>
      <c r="J4" s="6">
        <v>3</v>
      </c>
      <c r="K4" s="8">
        <v>470</v>
      </c>
      <c r="L4" s="6">
        <v>4</v>
      </c>
      <c r="M4" s="8">
        <v>550</v>
      </c>
      <c r="N4" s="6">
        <v>2</v>
      </c>
      <c r="O4" s="8">
        <v>476</v>
      </c>
      <c r="P4" s="9">
        <f t="shared" si="0"/>
        <v>19</v>
      </c>
      <c r="Q4" s="55">
        <f t="shared" si="0"/>
        <v>3403</v>
      </c>
      <c r="R4" s="33"/>
      <c r="S4" s="6">
        <f t="shared" si="1"/>
        <v>64.80000000000001</v>
      </c>
      <c r="U4" s="16">
        <v>24</v>
      </c>
      <c r="V4" s="16">
        <v>2.7</v>
      </c>
      <c r="W4" s="17">
        <f t="shared" si="2"/>
        <v>64.80000000000001</v>
      </c>
    </row>
    <row r="5" spans="1:23" ht="12">
      <c r="A5" s="14">
        <v>3</v>
      </c>
      <c r="B5" s="37" t="s">
        <v>62</v>
      </c>
      <c r="C5" s="37" t="s">
        <v>63</v>
      </c>
      <c r="D5" s="6">
        <v>4</v>
      </c>
      <c r="E5" s="8">
        <v>638</v>
      </c>
      <c r="F5" s="6">
        <v>1</v>
      </c>
      <c r="G5" s="8">
        <v>276</v>
      </c>
      <c r="H5" s="6">
        <v>3</v>
      </c>
      <c r="I5" s="8">
        <v>512</v>
      </c>
      <c r="J5" s="6">
        <v>3</v>
      </c>
      <c r="K5" s="8">
        <v>453</v>
      </c>
      <c r="L5" s="6">
        <v>4</v>
      </c>
      <c r="M5" s="8">
        <v>857</v>
      </c>
      <c r="N5" s="6">
        <v>4</v>
      </c>
      <c r="O5" s="8">
        <v>574</v>
      </c>
      <c r="P5" s="9">
        <f t="shared" si="0"/>
        <v>19</v>
      </c>
      <c r="Q5" s="55">
        <f t="shared" si="0"/>
        <v>3310</v>
      </c>
      <c r="R5" s="33"/>
      <c r="S5" s="6">
        <f t="shared" si="1"/>
        <v>57.599999999999994</v>
      </c>
      <c r="U5" s="16">
        <v>24</v>
      </c>
      <c r="V5" s="19">
        <v>2.4</v>
      </c>
      <c r="W5" s="17">
        <f t="shared" si="2"/>
        <v>57.599999999999994</v>
      </c>
    </row>
    <row r="6" spans="1:23" ht="12">
      <c r="A6" s="14">
        <v>4</v>
      </c>
      <c r="B6" s="39" t="s">
        <v>221</v>
      </c>
      <c r="C6" s="39" t="s">
        <v>139</v>
      </c>
      <c r="D6" s="6">
        <v>4</v>
      </c>
      <c r="E6" s="8">
        <v>765</v>
      </c>
      <c r="F6" s="6">
        <v>3</v>
      </c>
      <c r="G6" s="8">
        <v>553</v>
      </c>
      <c r="H6" s="6">
        <v>3</v>
      </c>
      <c r="I6" s="8">
        <v>558</v>
      </c>
      <c r="J6" s="6">
        <v>4</v>
      </c>
      <c r="K6" s="8">
        <v>930</v>
      </c>
      <c r="L6" s="6">
        <v>3</v>
      </c>
      <c r="M6" s="8">
        <v>602</v>
      </c>
      <c r="N6" s="6">
        <v>1</v>
      </c>
      <c r="O6" s="8">
        <v>231</v>
      </c>
      <c r="P6" s="9">
        <f t="shared" si="0"/>
        <v>18</v>
      </c>
      <c r="Q6" s="55">
        <f t="shared" si="0"/>
        <v>3639</v>
      </c>
      <c r="R6" s="33"/>
      <c r="S6" s="6">
        <f t="shared" si="1"/>
        <v>52.800000000000004</v>
      </c>
      <c r="U6" s="16">
        <v>24</v>
      </c>
      <c r="V6" s="16">
        <v>2.2</v>
      </c>
      <c r="W6" s="17">
        <f t="shared" si="2"/>
        <v>52.800000000000004</v>
      </c>
    </row>
    <row r="7" spans="1:23" ht="12">
      <c r="A7" s="14">
        <v>5</v>
      </c>
      <c r="B7" s="39" t="s">
        <v>56</v>
      </c>
      <c r="C7" s="39" t="s">
        <v>40</v>
      </c>
      <c r="D7" s="6">
        <v>1</v>
      </c>
      <c r="E7" s="8">
        <v>407</v>
      </c>
      <c r="F7" s="6">
        <v>4</v>
      </c>
      <c r="G7" s="8">
        <v>687</v>
      </c>
      <c r="H7" s="6">
        <v>4</v>
      </c>
      <c r="I7" s="8">
        <v>566</v>
      </c>
      <c r="J7" s="6">
        <v>1</v>
      </c>
      <c r="K7" s="8">
        <v>387</v>
      </c>
      <c r="L7" s="6">
        <v>4</v>
      </c>
      <c r="M7" s="8">
        <v>809</v>
      </c>
      <c r="N7" s="6">
        <v>4</v>
      </c>
      <c r="O7" s="8">
        <v>615</v>
      </c>
      <c r="P7" s="9">
        <f t="shared" si="0"/>
        <v>18</v>
      </c>
      <c r="Q7" s="55">
        <f t="shared" si="0"/>
        <v>3471</v>
      </c>
      <c r="R7" s="33"/>
      <c r="S7" s="6">
        <f t="shared" si="1"/>
        <v>48</v>
      </c>
      <c r="U7" s="16">
        <v>24</v>
      </c>
      <c r="V7" s="16">
        <v>2</v>
      </c>
      <c r="W7" s="17">
        <f t="shared" si="2"/>
        <v>48</v>
      </c>
    </row>
    <row r="8" spans="1:23" ht="12">
      <c r="A8" s="14">
        <v>6</v>
      </c>
      <c r="B8" s="37" t="s">
        <v>124</v>
      </c>
      <c r="C8" s="37" t="s">
        <v>112</v>
      </c>
      <c r="D8" s="6">
        <v>3</v>
      </c>
      <c r="E8" s="8">
        <v>701</v>
      </c>
      <c r="F8" s="6">
        <v>4</v>
      </c>
      <c r="G8" s="8">
        <v>711</v>
      </c>
      <c r="H8" s="6">
        <v>3</v>
      </c>
      <c r="I8" s="8">
        <v>481</v>
      </c>
      <c r="J8" s="6">
        <v>4</v>
      </c>
      <c r="K8" s="8">
        <v>660</v>
      </c>
      <c r="L8" s="6">
        <v>2</v>
      </c>
      <c r="M8" s="8">
        <v>308</v>
      </c>
      <c r="N8" s="6">
        <v>1</v>
      </c>
      <c r="O8" s="8">
        <v>418</v>
      </c>
      <c r="P8" s="9">
        <f t="shared" si="0"/>
        <v>17</v>
      </c>
      <c r="Q8" s="55">
        <f t="shared" si="0"/>
        <v>3279</v>
      </c>
      <c r="R8" s="33"/>
      <c r="S8" s="6">
        <f t="shared" si="1"/>
        <v>45.599999999999994</v>
      </c>
      <c r="U8" s="16">
        <v>24</v>
      </c>
      <c r="V8" s="16">
        <v>1.9</v>
      </c>
      <c r="W8" s="17">
        <f t="shared" si="2"/>
        <v>45.599999999999994</v>
      </c>
    </row>
    <row r="9" spans="1:23" ht="12">
      <c r="A9" s="14">
        <v>7</v>
      </c>
      <c r="B9" s="37" t="s">
        <v>24</v>
      </c>
      <c r="C9" s="37" t="s">
        <v>0</v>
      </c>
      <c r="D9" s="6">
        <v>3</v>
      </c>
      <c r="E9" s="8">
        <v>535</v>
      </c>
      <c r="F9" s="6">
        <v>4</v>
      </c>
      <c r="G9" s="8">
        <v>591</v>
      </c>
      <c r="H9" s="6">
        <v>2</v>
      </c>
      <c r="I9" s="8">
        <v>481</v>
      </c>
      <c r="J9" s="6">
        <v>3</v>
      </c>
      <c r="K9" s="8">
        <v>479</v>
      </c>
      <c r="L9" s="6">
        <v>1</v>
      </c>
      <c r="M9" s="8">
        <v>307</v>
      </c>
      <c r="N9" s="6">
        <v>4</v>
      </c>
      <c r="O9" s="8">
        <v>572</v>
      </c>
      <c r="P9" s="9">
        <f t="shared" si="0"/>
        <v>17</v>
      </c>
      <c r="Q9" s="56">
        <f t="shared" si="0"/>
        <v>2965</v>
      </c>
      <c r="R9" s="33"/>
      <c r="S9" s="6">
        <f t="shared" si="1"/>
        <v>43.2</v>
      </c>
      <c r="U9" s="16">
        <v>24</v>
      </c>
      <c r="V9" s="16">
        <v>1.8</v>
      </c>
      <c r="W9" s="17">
        <f t="shared" si="2"/>
        <v>43.2</v>
      </c>
    </row>
    <row r="10" spans="1:23" ht="12">
      <c r="A10" s="14">
        <v>8</v>
      </c>
      <c r="B10" s="39" t="s">
        <v>90</v>
      </c>
      <c r="C10" s="39" t="s">
        <v>204</v>
      </c>
      <c r="D10" s="6">
        <v>3</v>
      </c>
      <c r="E10" s="8">
        <v>490</v>
      </c>
      <c r="F10" s="6">
        <v>2</v>
      </c>
      <c r="G10" s="8">
        <v>523</v>
      </c>
      <c r="H10" s="6">
        <v>3</v>
      </c>
      <c r="I10" s="8">
        <v>516</v>
      </c>
      <c r="J10" s="6">
        <v>3</v>
      </c>
      <c r="K10" s="8">
        <v>630</v>
      </c>
      <c r="L10" s="6">
        <v>3</v>
      </c>
      <c r="M10" s="8">
        <v>533</v>
      </c>
      <c r="N10" s="6">
        <v>2</v>
      </c>
      <c r="O10" s="8">
        <v>558</v>
      </c>
      <c r="P10" s="9">
        <f t="shared" si="0"/>
        <v>16</v>
      </c>
      <c r="Q10" s="55">
        <f t="shared" si="0"/>
        <v>3250</v>
      </c>
      <c r="R10" s="33"/>
      <c r="S10" s="6">
        <f t="shared" si="1"/>
        <v>40.800000000000004</v>
      </c>
      <c r="U10" s="16">
        <v>24</v>
      </c>
      <c r="V10" s="16">
        <v>1.7000000000000002</v>
      </c>
      <c r="W10" s="17">
        <f t="shared" si="2"/>
        <v>40.800000000000004</v>
      </c>
    </row>
    <row r="11" spans="1:23" ht="12">
      <c r="A11" s="14">
        <v>9</v>
      </c>
      <c r="B11" s="39" t="s">
        <v>94</v>
      </c>
      <c r="C11" s="39" t="s">
        <v>95</v>
      </c>
      <c r="D11" s="6">
        <v>3</v>
      </c>
      <c r="E11" s="8">
        <v>547</v>
      </c>
      <c r="F11" s="6">
        <v>3</v>
      </c>
      <c r="G11" s="8">
        <v>615</v>
      </c>
      <c r="H11" s="6">
        <v>2</v>
      </c>
      <c r="I11" s="8">
        <v>382</v>
      </c>
      <c r="J11" s="6">
        <v>4</v>
      </c>
      <c r="K11" s="8">
        <v>704</v>
      </c>
      <c r="L11" s="6">
        <v>2</v>
      </c>
      <c r="M11" s="8">
        <v>427</v>
      </c>
      <c r="N11" s="6">
        <v>1.5</v>
      </c>
      <c r="O11" s="8">
        <v>473</v>
      </c>
      <c r="P11" s="9">
        <f t="shared" si="0"/>
        <v>15.5</v>
      </c>
      <c r="Q11" s="55">
        <f t="shared" si="0"/>
        <v>3148</v>
      </c>
      <c r="R11" s="33"/>
      <c r="S11" s="6">
        <f t="shared" si="1"/>
        <v>38.400000000000006</v>
      </c>
      <c r="U11" s="16">
        <v>24</v>
      </c>
      <c r="V11" s="16">
        <v>1.6</v>
      </c>
      <c r="W11" s="17">
        <f t="shared" si="2"/>
        <v>38.400000000000006</v>
      </c>
    </row>
    <row r="12" spans="1:23" ht="12">
      <c r="A12" s="14">
        <v>10</v>
      </c>
      <c r="B12" s="37" t="s">
        <v>218</v>
      </c>
      <c r="C12" s="37" t="s">
        <v>219</v>
      </c>
      <c r="D12" s="6">
        <v>4</v>
      </c>
      <c r="E12" s="8">
        <v>785</v>
      </c>
      <c r="F12" s="6">
        <v>2</v>
      </c>
      <c r="G12" s="8">
        <v>423</v>
      </c>
      <c r="H12" s="6">
        <v>2</v>
      </c>
      <c r="I12" s="8">
        <v>427</v>
      </c>
      <c r="J12" s="6">
        <v>4</v>
      </c>
      <c r="K12" s="8">
        <v>928</v>
      </c>
      <c r="L12" s="6">
        <v>1</v>
      </c>
      <c r="M12" s="8">
        <v>305</v>
      </c>
      <c r="N12" s="6">
        <v>2</v>
      </c>
      <c r="O12" s="8">
        <v>437</v>
      </c>
      <c r="P12" s="9">
        <f t="shared" si="0"/>
        <v>15</v>
      </c>
      <c r="Q12" s="55">
        <f t="shared" si="0"/>
        <v>3305</v>
      </c>
      <c r="R12" s="33"/>
      <c r="S12" s="6">
        <f t="shared" si="1"/>
        <v>36</v>
      </c>
      <c r="U12" s="16">
        <v>24</v>
      </c>
      <c r="V12" s="16">
        <v>1.5</v>
      </c>
      <c r="W12" s="17">
        <f t="shared" si="2"/>
        <v>36</v>
      </c>
    </row>
    <row r="13" spans="1:23" ht="12">
      <c r="A13" s="14">
        <v>11</v>
      </c>
      <c r="B13" s="39" t="s">
        <v>49</v>
      </c>
      <c r="C13" s="39" t="s">
        <v>40</v>
      </c>
      <c r="D13" s="6">
        <v>2</v>
      </c>
      <c r="E13" s="8">
        <v>489</v>
      </c>
      <c r="F13" s="6">
        <v>2</v>
      </c>
      <c r="G13" s="8">
        <v>469</v>
      </c>
      <c r="H13" s="6">
        <v>1</v>
      </c>
      <c r="I13" s="8">
        <v>348</v>
      </c>
      <c r="J13" s="6">
        <v>4</v>
      </c>
      <c r="K13" s="8">
        <v>729</v>
      </c>
      <c r="L13" s="6">
        <v>3</v>
      </c>
      <c r="M13" s="8">
        <v>573</v>
      </c>
      <c r="N13" s="6">
        <v>3</v>
      </c>
      <c r="O13" s="8">
        <v>494</v>
      </c>
      <c r="P13" s="9">
        <f t="shared" si="0"/>
        <v>15</v>
      </c>
      <c r="Q13" s="55">
        <f t="shared" si="0"/>
        <v>3102</v>
      </c>
      <c r="R13" s="33"/>
      <c r="S13" s="6">
        <f t="shared" si="1"/>
        <v>33.599999999999994</v>
      </c>
      <c r="U13" s="16">
        <v>24</v>
      </c>
      <c r="V13" s="16">
        <v>1.4</v>
      </c>
      <c r="W13" s="17">
        <f t="shared" si="2"/>
        <v>33.599999999999994</v>
      </c>
    </row>
    <row r="14" spans="1:23" ht="12">
      <c r="A14" s="14">
        <v>12</v>
      </c>
      <c r="B14" s="39" t="s">
        <v>29</v>
      </c>
      <c r="C14" s="39" t="s">
        <v>30</v>
      </c>
      <c r="D14" s="6">
        <v>1</v>
      </c>
      <c r="E14" s="8">
        <v>127</v>
      </c>
      <c r="F14" s="6">
        <v>3</v>
      </c>
      <c r="G14" s="8">
        <v>473</v>
      </c>
      <c r="H14" s="6">
        <v>3</v>
      </c>
      <c r="I14" s="8">
        <v>699</v>
      </c>
      <c r="J14" s="6">
        <v>2</v>
      </c>
      <c r="K14" s="8">
        <v>434</v>
      </c>
      <c r="L14" s="6">
        <v>3</v>
      </c>
      <c r="M14" s="8">
        <v>620</v>
      </c>
      <c r="N14" s="6">
        <v>3</v>
      </c>
      <c r="O14" s="8">
        <v>593</v>
      </c>
      <c r="P14" s="9">
        <f t="shared" si="0"/>
        <v>15</v>
      </c>
      <c r="Q14" s="56">
        <f t="shared" si="0"/>
        <v>2946</v>
      </c>
      <c r="R14" s="33"/>
      <c r="S14" s="6">
        <f t="shared" si="1"/>
        <v>31.200000000000003</v>
      </c>
      <c r="U14" s="16">
        <v>24</v>
      </c>
      <c r="V14" s="16">
        <v>1.3</v>
      </c>
      <c r="W14" s="17">
        <f t="shared" si="2"/>
        <v>31.200000000000003</v>
      </c>
    </row>
    <row r="15" spans="1:23" ht="12">
      <c r="A15" s="14">
        <v>13</v>
      </c>
      <c r="B15" s="40" t="s">
        <v>46</v>
      </c>
      <c r="C15" s="37" t="s">
        <v>0</v>
      </c>
      <c r="D15" s="6">
        <v>4</v>
      </c>
      <c r="E15" s="8">
        <v>663</v>
      </c>
      <c r="F15" s="6">
        <v>1</v>
      </c>
      <c r="G15" s="8">
        <v>178</v>
      </c>
      <c r="H15" s="6">
        <v>1</v>
      </c>
      <c r="I15" s="8">
        <v>335</v>
      </c>
      <c r="J15" s="6">
        <v>2</v>
      </c>
      <c r="K15" s="8">
        <v>460</v>
      </c>
      <c r="L15" s="6">
        <v>4</v>
      </c>
      <c r="M15" s="8">
        <v>659</v>
      </c>
      <c r="N15" s="6">
        <v>3</v>
      </c>
      <c r="O15" s="8">
        <v>522</v>
      </c>
      <c r="P15" s="9">
        <f t="shared" si="0"/>
        <v>15</v>
      </c>
      <c r="Q15" s="56">
        <f t="shared" si="0"/>
        <v>2817</v>
      </c>
      <c r="R15" s="33"/>
      <c r="S15" s="6">
        <f t="shared" si="1"/>
        <v>28.799999999999997</v>
      </c>
      <c r="U15" s="16">
        <v>24</v>
      </c>
      <c r="V15" s="19">
        <v>1.2</v>
      </c>
      <c r="W15" s="17">
        <f t="shared" si="2"/>
        <v>28.799999999999997</v>
      </c>
    </row>
    <row r="16" spans="1:23" ht="12">
      <c r="A16" s="14">
        <v>14</v>
      </c>
      <c r="B16" s="39" t="s">
        <v>190</v>
      </c>
      <c r="C16" s="39" t="s">
        <v>23</v>
      </c>
      <c r="D16" s="6">
        <v>1</v>
      </c>
      <c r="E16" s="8">
        <v>236</v>
      </c>
      <c r="F16" s="6">
        <v>2</v>
      </c>
      <c r="G16" s="8">
        <v>550</v>
      </c>
      <c r="H16" s="6">
        <v>3</v>
      </c>
      <c r="I16" s="8">
        <v>506</v>
      </c>
      <c r="J16" s="6">
        <v>3</v>
      </c>
      <c r="K16" s="8">
        <v>406</v>
      </c>
      <c r="L16" s="6">
        <v>2</v>
      </c>
      <c r="M16" s="8">
        <v>429</v>
      </c>
      <c r="N16" s="6">
        <v>4</v>
      </c>
      <c r="O16" s="8">
        <v>621</v>
      </c>
      <c r="P16" s="9">
        <f t="shared" si="0"/>
        <v>15</v>
      </c>
      <c r="Q16" s="56">
        <f t="shared" si="0"/>
        <v>2748</v>
      </c>
      <c r="R16" s="33"/>
      <c r="S16" s="6">
        <f t="shared" si="1"/>
        <v>26.400000000000002</v>
      </c>
      <c r="U16" s="16">
        <v>24</v>
      </c>
      <c r="V16" s="16">
        <v>1.1</v>
      </c>
      <c r="W16" s="17">
        <f t="shared" si="2"/>
        <v>26.400000000000002</v>
      </c>
    </row>
    <row r="17" spans="1:23" ht="12">
      <c r="A17" s="14">
        <v>15</v>
      </c>
      <c r="B17" s="37" t="s">
        <v>38</v>
      </c>
      <c r="C17" s="37" t="s">
        <v>32</v>
      </c>
      <c r="D17" s="6">
        <v>2</v>
      </c>
      <c r="E17" s="8">
        <v>519</v>
      </c>
      <c r="F17" s="6">
        <v>3</v>
      </c>
      <c r="G17" s="8">
        <v>579</v>
      </c>
      <c r="H17" s="6">
        <v>1</v>
      </c>
      <c r="I17" s="8">
        <v>392</v>
      </c>
      <c r="J17" s="6">
        <v>3</v>
      </c>
      <c r="K17" s="8">
        <v>516</v>
      </c>
      <c r="L17" s="6">
        <v>4</v>
      </c>
      <c r="M17" s="8">
        <v>619</v>
      </c>
      <c r="N17" s="6">
        <v>1</v>
      </c>
      <c r="O17" s="8">
        <v>456</v>
      </c>
      <c r="P17" s="9">
        <f t="shared" si="0"/>
        <v>14</v>
      </c>
      <c r="Q17" s="55">
        <f t="shared" si="0"/>
        <v>3081</v>
      </c>
      <c r="R17" s="33"/>
      <c r="S17" s="6">
        <f t="shared" si="1"/>
        <v>24</v>
      </c>
      <c r="U17" s="16">
        <v>24</v>
      </c>
      <c r="V17" s="16">
        <v>1</v>
      </c>
      <c r="W17" s="17">
        <f t="shared" si="2"/>
        <v>24</v>
      </c>
    </row>
    <row r="18" spans="1:19" ht="12">
      <c r="A18" s="14">
        <v>16</v>
      </c>
      <c r="B18" s="37" t="s">
        <v>143</v>
      </c>
      <c r="C18" s="37" t="s">
        <v>26</v>
      </c>
      <c r="D18" s="6">
        <v>3</v>
      </c>
      <c r="E18" s="8">
        <v>493</v>
      </c>
      <c r="F18" s="6">
        <v>4</v>
      </c>
      <c r="G18" s="8">
        <v>901</v>
      </c>
      <c r="H18" s="6">
        <v>4</v>
      </c>
      <c r="I18" s="8">
        <v>611</v>
      </c>
      <c r="J18" s="6">
        <v>1</v>
      </c>
      <c r="K18" s="8">
        <v>298</v>
      </c>
      <c r="L18" s="6">
        <v>1</v>
      </c>
      <c r="M18" s="8">
        <v>281</v>
      </c>
      <c r="N18" s="6">
        <v>1</v>
      </c>
      <c r="O18" s="8">
        <v>354</v>
      </c>
      <c r="P18" s="9">
        <f t="shared" si="0"/>
        <v>14</v>
      </c>
      <c r="Q18" s="56">
        <f t="shared" si="0"/>
        <v>2938</v>
      </c>
      <c r="R18" s="33"/>
      <c r="S18" s="6">
        <v>9</v>
      </c>
    </row>
    <row r="19" spans="1:19" ht="12">
      <c r="A19" s="14">
        <v>17</v>
      </c>
      <c r="B19" s="37" t="s">
        <v>126</v>
      </c>
      <c r="C19" s="37" t="s">
        <v>32</v>
      </c>
      <c r="D19" s="6">
        <v>1</v>
      </c>
      <c r="E19" s="8">
        <v>176</v>
      </c>
      <c r="F19" s="6">
        <v>2</v>
      </c>
      <c r="G19" s="8">
        <v>367</v>
      </c>
      <c r="H19" s="6">
        <v>4</v>
      </c>
      <c r="I19" s="8">
        <v>712</v>
      </c>
      <c r="J19" s="6">
        <v>2</v>
      </c>
      <c r="K19" s="8">
        <v>348</v>
      </c>
      <c r="L19" s="6">
        <v>2</v>
      </c>
      <c r="M19" s="8">
        <v>521</v>
      </c>
      <c r="N19" s="6">
        <v>3</v>
      </c>
      <c r="O19" s="8">
        <v>585</v>
      </c>
      <c r="P19" s="9">
        <f t="shared" si="0"/>
        <v>14</v>
      </c>
      <c r="Q19" s="56">
        <f t="shared" si="0"/>
        <v>2709</v>
      </c>
      <c r="R19" s="33"/>
      <c r="S19" s="6">
        <v>8</v>
      </c>
    </row>
    <row r="20" spans="1:19" ht="12">
      <c r="A20" s="14">
        <v>18</v>
      </c>
      <c r="B20" s="37" t="s">
        <v>128</v>
      </c>
      <c r="C20" s="37" t="s">
        <v>131</v>
      </c>
      <c r="D20" s="6">
        <v>3</v>
      </c>
      <c r="E20" s="8">
        <v>567</v>
      </c>
      <c r="F20" s="6">
        <v>4</v>
      </c>
      <c r="G20" s="8">
        <v>700</v>
      </c>
      <c r="H20" s="6">
        <v>1</v>
      </c>
      <c r="I20" s="8">
        <v>120</v>
      </c>
      <c r="J20" s="6">
        <v>2</v>
      </c>
      <c r="K20" s="8">
        <v>414</v>
      </c>
      <c r="L20" s="6">
        <v>1</v>
      </c>
      <c r="M20" s="8">
        <v>396</v>
      </c>
      <c r="N20" s="6">
        <v>3</v>
      </c>
      <c r="O20" s="8">
        <v>497</v>
      </c>
      <c r="P20" s="9">
        <f t="shared" si="0"/>
        <v>14</v>
      </c>
      <c r="Q20" s="56">
        <f t="shared" si="0"/>
        <v>2694</v>
      </c>
      <c r="R20" s="33"/>
      <c r="S20" s="6">
        <v>7</v>
      </c>
    </row>
    <row r="21" spans="1:19" ht="12">
      <c r="A21" s="14">
        <v>19</v>
      </c>
      <c r="B21" s="37" t="s">
        <v>222</v>
      </c>
      <c r="C21" s="37" t="s">
        <v>114</v>
      </c>
      <c r="D21" s="6">
        <v>2</v>
      </c>
      <c r="E21" s="8">
        <v>517</v>
      </c>
      <c r="F21" s="6">
        <v>1</v>
      </c>
      <c r="G21" s="8">
        <v>287</v>
      </c>
      <c r="H21" s="6">
        <v>2</v>
      </c>
      <c r="I21" s="8">
        <v>505</v>
      </c>
      <c r="J21" s="6">
        <v>4</v>
      </c>
      <c r="K21" s="8">
        <v>936</v>
      </c>
      <c r="L21" s="6">
        <v>1</v>
      </c>
      <c r="M21" s="8">
        <v>281</v>
      </c>
      <c r="N21" s="6">
        <v>3</v>
      </c>
      <c r="O21" s="8">
        <v>590</v>
      </c>
      <c r="P21" s="9">
        <f t="shared" si="0"/>
        <v>13</v>
      </c>
      <c r="Q21" s="55">
        <f t="shared" si="0"/>
        <v>3116</v>
      </c>
      <c r="R21" s="33"/>
      <c r="S21" s="6">
        <v>6</v>
      </c>
    </row>
    <row r="22" spans="1:19" ht="12">
      <c r="A22" s="14">
        <v>20</v>
      </c>
      <c r="B22" s="37" t="s">
        <v>79</v>
      </c>
      <c r="C22" s="37" t="s">
        <v>82</v>
      </c>
      <c r="D22" s="6">
        <v>2</v>
      </c>
      <c r="E22" s="8">
        <v>462</v>
      </c>
      <c r="F22" s="6">
        <v>2</v>
      </c>
      <c r="G22" s="8">
        <v>471</v>
      </c>
      <c r="H22" s="6">
        <v>4</v>
      </c>
      <c r="I22" s="8">
        <v>779</v>
      </c>
      <c r="J22" s="6">
        <v>2</v>
      </c>
      <c r="K22" s="8">
        <v>472</v>
      </c>
      <c r="L22" s="6">
        <v>2</v>
      </c>
      <c r="M22" s="8">
        <v>440</v>
      </c>
      <c r="N22" s="6">
        <v>1</v>
      </c>
      <c r="O22" s="8">
        <v>363</v>
      </c>
      <c r="P22" s="9">
        <f t="shared" si="0"/>
        <v>13</v>
      </c>
      <c r="Q22" s="56">
        <f t="shared" si="0"/>
        <v>2987</v>
      </c>
      <c r="R22" s="33"/>
      <c r="S22" s="6">
        <v>5</v>
      </c>
    </row>
    <row r="23" spans="1:19" ht="12">
      <c r="A23" s="14">
        <v>21</v>
      </c>
      <c r="B23" s="37" t="s">
        <v>192</v>
      </c>
      <c r="C23" s="37" t="s">
        <v>0</v>
      </c>
      <c r="D23" s="6">
        <v>2</v>
      </c>
      <c r="E23" s="8">
        <v>271</v>
      </c>
      <c r="F23" s="6">
        <v>1</v>
      </c>
      <c r="G23" s="8">
        <v>262</v>
      </c>
      <c r="H23" s="6">
        <v>4</v>
      </c>
      <c r="I23" s="8">
        <v>754</v>
      </c>
      <c r="J23" s="6">
        <v>1</v>
      </c>
      <c r="K23" s="8">
        <v>310</v>
      </c>
      <c r="L23" s="6">
        <v>3</v>
      </c>
      <c r="M23" s="8">
        <v>553</v>
      </c>
      <c r="N23" s="6">
        <v>2</v>
      </c>
      <c r="O23" s="8">
        <v>488</v>
      </c>
      <c r="P23" s="9">
        <f t="shared" si="0"/>
        <v>13</v>
      </c>
      <c r="Q23" s="56">
        <f t="shared" si="0"/>
        <v>2638</v>
      </c>
      <c r="R23" s="33"/>
      <c r="S23" s="6">
        <v>4</v>
      </c>
    </row>
    <row r="24" spans="1:19" ht="12">
      <c r="A24" s="14">
        <v>22</v>
      </c>
      <c r="B24" s="37" t="s">
        <v>223</v>
      </c>
      <c r="C24" s="37" t="s">
        <v>139</v>
      </c>
      <c r="D24" s="6">
        <v>2</v>
      </c>
      <c r="E24" s="8">
        <v>370</v>
      </c>
      <c r="F24" s="6">
        <v>1</v>
      </c>
      <c r="G24" s="8">
        <v>363</v>
      </c>
      <c r="H24" s="6">
        <v>1</v>
      </c>
      <c r="I24" s="8">
        <v>450</v>
      </c>
      <c r="J24" s="6">
        <v>1</v>
      </c>
      <c r="K24" s="8">
        <v>276</v>
      </c>
      <c r="L24" s="6">
        <v>3</v>
      </c>
      <c r="M24" s="8">
        <v>427</v>
      </c>
      <c r="N24" s="6">
        <v>4</v>
      </c>
      <c r="O24" s="8">
        <v>557</v>
      </c>
      <c r="P24" s="9">
        <f t="shared" si="0"/>
        <v>12</v>
      </c>
      <c r="Q24" s="56">
        <f t="shared" si="0"/>
        <v>2443</v>
      </c>
      <c r="R24" s="33"/>
      <c r="S24" s="6">
        <v>3</v>
      </c>
    </row>
    <row r="25" spans="1:19" ht="12">
      <c r="A25" s="14">
        <v>23</v>
      </c>
      <c r="B25" s="37" t="s">
        <v>25</v>
      </c>
      <c r="C25" s="37" t="s">
        <v>26</v>
      </c>
      <c r="D25" s="6">
        <v>1</v>
      </c>
      <c r="E25" s="8">
        <v>263</v>
      </c>
      <c r="F25" s="6">
        <v>3</v>
      </c>
      <c r="G25" s="8">
        <v>369</v>
      </c>
      <c r="H25" s="6">
        <v>1</v>
      </c>
      <c r="I25" s="8">
        <v>297</v>
      </c>
      <c r="J25" s="6">
        <v>1</v>
      </c>
      <c r="K25" s="8">
        <v>94</v>
      </c>
      <c r="L25" s="6">
        <v>2</v>
      </c>
      <c r="M25" s="8">
        <v>409</v>
      </c>
      <c r="N25" s="6">
        <v>2</v>
      </c>
      <c r="O25" s="8">
        <v>452</v>
      </c>
      <c r="P25" s="9">
        <f t="shared" si="0"/>
        <v>10</v>
      </c>
      <c r="Q25" s="56">
        <f t="shared" si="0"/>
        <v>1884</v>
      </c>
      <c r="R25" s="33"/>
      <c r="S25" s="6">
        <v>2</v>
      </c>
    </row>
    <row r="26" spans="1:19" ht="12">
      <c r="A26" s="14">
        <v>24</v>
      </c>
      <c r="B26" s="39" t="s">
        <v>184</v>
      </c>
      <c r="C26" s="39" t="s">
        <v>21</v>
      </c>
      <c r="D26" s="6">
        <v>1</v>
      </c>
      <c r="E26" s="8">
        <v>285</v>
      </c>
      <c r="F26" s="6">
        <v>1</v>
      </c>
      <c r="G26" s="8">
        <v>467</v>
      </c>
      <c r="H26" s="6">
        <v>2</v>
      </c>
      <c r="I26" s="8">
        <v>478</v>
      </c>
      <c r="J26" s="6">
        <v>2</v>
      </c>
      <c r="K26" s="8">
        <v>321</v>
      </c>
      <c r="L26" s="6">
        <v>1</v>
      </c>
      <c r="M26" s="8">
        <v>401</v>
      </c>
      <c r="N26" s="6">
        <v>1.5</v>
      </c>
      <c r="O26" s="8">
        <v>473</v>
      </c>
      <c r="P26" s="9">
        <f t="shared" si="0"/>
        <v>8.5</v>
      </c>
      <c r="Q26" s="56">
        <f t="shared" si="0"/>
        <v>2425</v>
      </c>
      <c r="R26" s="33"/>
      <c r="S26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132</v>
      </c>
      <c r="C1" s="23" t="s">
        <v>162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7" t="s">
        <v>138</v>
      </c>
      <c r="C3" s="37" t="s">
        <v>139</v>
      </c>
      <c r="D3" s="6">
        <v>4</v>
      </c>
      <c r="E3" s="8">
        <v>545</v>
      </c>
      <c r="F3" s="6">
        <v>3</v>
      </c>
      <c r="G3" s="8">
        <v>536</v>
      </c>
      <c r="H3" s="6">
        <v>2.5</v>
      </c>
      <c r="I3" s="8">
        <v>496</v>
      </c>
      <c r="J3" s="6">
        <v>3</v>
      </c>
      <c r="K3" s="8">
        <v>594</v>
      </c>
      <c r="L3" s="6">
        <v>3</v>
      </c>
      <c r="M3" s="8">
        <v>440</v>
      </c>
      <c r="N3" s="6">
        <v>4</v>
      </c>
      <c r="O3" s="8">
        <v>675</v>
      </c>
      <c r="P3" s="9">
        <f aca="true" t="shared" si="0" ref="P3:Q33">SUM(D3+F3+H3+J3+L3+N3)</f>
        <v>19.5</v>
      </c>
      <c r="Q3" s="55">
        <f t="shared" si="0"/>
        <v>3286</v>
      </c>
      <c r="R3" s="33"/>
      <c r="S3" s="6">
        <f aca="true" t="shared" si="1" ref="S3:S17">SUM(W3)</f>
        <v>93</v>
      </c>
      <c r="U3" s="16">
        <v>31</v>
      </c>
      <c r="V3" s="16">
        <v>3</v>
      </c>
      <c r="W3" s="17">
        <f aca="true" t="shared" si="2" ref="W3:W17">SUM(U3*V3)</f>
        <v>93</v>
      </c>
    </row>
    <row r="4" spans="1:23" ht="12">
      <c r="A4" s="14">
        <v>2</v>
      </c>
      <c r="B4" s="37" t="s">
        <v>24</v>
      </c>
      <c r="C4" s="37" t="s">
        <v>0</v>
      </c>
      <c r="D4" s="6">
        <v>4</v>
      </c>
      <c r="E4" s="8">
        <v>714</v>
      </c>
      <c r="F4" s="6">
        <v>4</v>
      </c>
      <c r="G4" s="8">
        <v>743</v>
      </c>
      <c r="H4" s="6">
        <v>3</v>
      </c>
      <c r="I4" s="8">
        <v>505</v>
      </c>
      <c r="J4" s="6">
        <v>4</v>
      </c>
      <c r="K4" s="8">
        <v>623</v>
      </c>
      <c r="L4" s="6">
        <v>2</v>
      </c>
      <c r="M4" s="8">
        <v>555</v>
      </c>
      <c r="N4" s="68">
        <v>2</v>
      </c>
      <c r="O4" s="8">
        <v>488</v>
      </c>
      <c r="P4" s="9">
        <f t="shared" si="0"/>
        <v>19</v>
      </c>
      <c r="Q4" s="55">
        <f t="shared" si="0"/>
        <v>3628</v>
      </c>
      <c r="R4" s="33"/>
      <c r="S4" s="6">
        <f t="shared" si="1"/>
        <v>83.7</v>
      </c>
      <c r="U4" s="16">
        <v>31</v>
      </c>
      <c r="V4" s="16">
        <v>2.7</v>
      </c>
      <c r="W4" s="17">
        <f t="shared" si="2"/>
        <v>83.7</v>
      </c>
    </row>
    <row r="5" spans="1:23" ht="12">
      <c r="A5" s="14">
        <v>3</v>
      </c>
      <c r="B5" s="37" t="s">
        <v>90</v>
      </c>
      <c r="C5" s="37" t="s">
        <v>204</v>
      </c>
      <c r="D5" s="6">
        <v>3</v>
      </c>
      <c r="E5" s="8">
        <v>536</v>
      </c>
      <c r="F5" s="6">
        <v>4</v>
      </c>
      <c r="G5" s="8">
        <v>649</v>
      </c>
      <c r="H5" s="6">
        <v>4</v>
      </c>
      <c r="I5" s="8">
        <v>629</v>
      </c>
      <c r="J5" s="6">
        <v>4</v>
      </c>
      <c r="K5" s="8">
        <v>745</v>
      </c>
      <c r="L5" s="6">
        <v>3</v>
      </c>
      <c r="M5" s="8">
        <v>546</v>
      </c>
      <c r="N5" s="6">
        <v>1</v>
      </c>
      <c r="O5" s="8">
        <v>235</v>
      </c>
      <c r="P5" s="9">
        <f t="shared" si="0"/>
        <v>19</v>
      </c>
      <c r="Q5" s="55">
        <f t="shared" si="0"/>
        <v>3340</v>
      </c>
      <c r="R5" s="33"/>
      <c r="S5" s="6">
        <f t="shared" si="1"/>
        <v>74.39999999999999</v>
      </c>
      <c r="U5" s="16">
        <v>31</v>
      </c>
      <c r="V5" s="19">
        <v>2.4</v>
      </c>
      <c r="W5" s="17">
        <f t="shared" si="2"/>
        <v>74.39999999999999</v>
      </c>
    </row>
    <row r="6" spans="1:23" ht="12">
      <c r="A6" s="14">
        <v>4</v>
      </c>
      <c r="B6" s="39" t="s">
        <v>41</v>
      </c>
      <c r="C6" s="39" t="s">
        <v>42</v>
      </c>
      <c r="D6" s="6">
        <v>4</v>
      </c>
      <c r="E6" s="8">
        <v>561</v>
      </c>
      <c r="F6" s="6">
        <v>2</v>
      </c>
      <c r="G6" s="8">
        <v>428</v>
      </c>
      <c r="H6" s="6">
        <v>3</v>
      </c>
      <c r="I6" s="8">
        <v>553</v>
      </c>
      <c r="J6" s="6">
        <v>3</v>
      </c>
      <c r="K6" s="8">
        <v>502</v>
      </c>
      <c r="L6" s="6">
        <v>4</v>
      </c>
      <c r="M6" s="8">
        <v>563</v>
      </c>
      <c r="N6" s="6">
        <v>3</v>
      </c>
      <c r="O6" s="8">
        <v>418</v>
      </c>
      <c r="P6" s="9">
        <f t="shared" si="0"/>
        <v>19</v>
      </c>
      <c r="Q6" s="55">
        <f t="shared" si="0"/>
        <v>3025</v>
      </c>
      <c r="R6" s="33"/>
      <c r="S6" s="6">
        <f t="shared" si="1"/>
        <v>68.2</v>
      </c>
      <c r="U6" s="16">
        <v>31</v>
      </c>
      <c r="V6" s="16">
        <v>2.2</v>
      </c>
      <c r="W6" s="17">
        <f t="shared" si="2"/>
        <v>68.2</v>
      </c>
    </row>
    <row r="7" spans="1:23" ht="12">
      <c r="A7" s="14">
        <v>5</v>
      </c>
      <c r="B7" s="39" t="s">
        <v>25</v>
      </c>
      <c r="C7" s="39" t="s">
        <v>26</v>
      </c>
      <c r="D7" s="6">
        <v>2</v>
      </c>
      <c r="E7" s="8">
        <v>449</v>
      </c>
      <c r="F7" s="6">
        <v>3</v>
      </c>
      <c r="G7" s="8">
        <v>556</v>
      </c>
      <c r="H7" s="6">
        <v>2</v>
      </c>
      <c r="I7" s="8">
        <v>396</v>
      </c>
      <c r="J7" s="6">
        <v>4</v>
      </c>
      <c r="K7" s="8">
        <v>640</v>
      </c>
      <c r="L7" s="6">
        <v>4</v>
      </c>
      <c r="M7" s="8">
        <v>695</v>
      </c>
      <c r="N7" s="6">
        <v>3</v>
      </c>
      <c r="O7" s="8">
        <v>640</v>
      </c>
      <c r="P7" s="9">
        <f aca="true" t="shared" si="3" ref="P7:Q14">SUM(D7+F7+H7+J7+L7+N7)</f>
        <v>18</v>
      </c>
      <c r="Q7" s="55">
        <f t="shared" si="3"/>
        <v>3376</v>
      </c>
      <c r="R7" s="33"/>
      <c r="S7" s="6">
        <f t="shared" si="1"/>
        <v>62</v>
      </c>
      <c r="U7" s="16">
        <v>31</v>
      </c>
      <c r="V7" s="16">
        <v>2</v>
      </c>
      <c r="W7" s="17">
        <f t="shared" si="2"/>
        <v>62</v>
      </c>
    </row>
    <row r="8" spans="1:23" ht="12">
      <c r="A8" s="14">
        <v>10</v>
      </c>
      <c r="B8" s="37" t="s">
        <v>60</v>
      </c>
      <c r="C8" s="37" t="s">
        <v>61</v>
      </c>
      <c r="D8" s="6">
        <v>4</v>
      </c>
      <c r="E8" s="8">
        <v>712</v>
      </c>
      <c r="F8" s="6">
        <v>1</v>
      </c>
      <c r="G8" s="8">
        <v>436</v>
      </c>
      <c r="H8" s="6">
        <v>4</v>
      </c>
      <c r="I8" s="8">
        <v>603</v>
      </c>
      <c r="J8" s="6">
        <v>3</v>
      </c>
      <c r="K8" s="8">
        <v>605</v>
      </c>
      <c r="L8" s="6">
        <v>3</v>
      </c>
      <c r="M8" s="8">
        <v>563</v>
      </c>
      <c r="N8" s="6">
        <v>2.5</v>
      </c>
      <c r="O8" s="8">
        <v>500</v>
      </c>
      <c r="P8" s="9">
        <f t="shared" si="3"/>
        <v>17.5</v>
      </c>
      <c r="Q8" s="55">
        <f t="shared" si="3"/>
        <v>3419</v>
      </c>
      <c r="R8" s="33"/>
      <c r="S8" s="6">
        <f t="shared" si="1"/>
        <v>58.9</v>
      </c>
      <c r="U8" s="16">
        <v>31</v>
      </c>
      <c r="V8" s="16">
        <v>1.9</v>
      </c>
      <c r="W8" s="17">
        <f t="shared" si="2"/>
        <v>58.9</v>
      </c>
    </row>
    <row r="9" spans="1:23" ht="12">
      <c r="A9" s="14">
        <v>7</v>
      </c>
      <c r="B9" s="37" t="s">
        <v>79</v>
      </c>
      <c r="C9" s="37" t="s">
        <v>82</v>
      </c>
      <c r="D9" s="6">
        <v>1</v>
      </c>
      <c r="E9" s="8">
        <v>336</v>
      </c>
      <c r="F9" s="6">
        <v>4</v>
      </c>
      <c r="G9" s="8">
        <v>554</v>
      </c>
      <c r="H9" s="6">
        <v>2</v>
      </c>
      <c r="I9" s="8">
        <v>458</v>
      </c>
      <c r="J9" s="6">
        <v>2.5</v>
      </c>
      <c r="K9" s="8">
        <v>500</v>
      </c>
      <c r="L9" s="6">
        <v>4</v>
      </c>
      <c r="M9" s="8">
        <v>746</v>
      </c>
      <c r="N9" s="6">
        <v>4</v>
      </c>
      <c r="O9" s="8">
        <v>573</v>
      </c>
      <c r="P9" s="9">
        <f t="shared" si="3"/>
        <v>17.5</v>
      </c>
      <c r="Q9" s="55">
        <f t="shared" si="3"/>
        <v>3167</v>
      </c>
      <c r="R9" s="33"/>
      <c r="S9" s="6">
        <f t="shared" si="1"/>
        <v>55.800000000000004</v>
      </c>
      <c r="U9" s="16">
        <v>31</v>
      </c>
      <c r="V9" s="16">
        <v>1.8</v>
      </c>
      <c r="W9" s="17">
        <f t="shared" si="2"/>
        <v>55.800000000000004</v>
      </c>
    </row>
    <row r="10" spans="1:23" ht="12">
      <c r="A10" s="14">
        <v>6</v>
      </c>
      <c r="B10" s="37" t="s">
        <v>56</v>
      </c>
      <c r="C10" s="37" t="s">
        <v>40</v>
      </c>
      <c r="D10" s="6">
        <v>2</v>
      </c>
      <c r="E10" s="8">
        <v>377</v>
      </c>
      <c r="F10" s="6">
        <v>1</v>
      </c>
      <c r="G10" s="8">
        <v>296</v>
      </c>
      <c r="H10" s="6">
        <v>3</v>
      </c>
      <c r="I10" s="8">
        <v>534</v>
      </c>
      <c r="J10" s="6">
        <v>4</v>
      </c>
      <c r="K10" s="8">
        <v>766</v>
      </c>
      <c r="L10" s="6">
        <v>3</v>
      </c>
      <c r="M10" s="8">
        <v>498</v>
      </c>
      <c r="N10" s="6">
        <v>4</v>
      </c>
      <c r="O10" s="8">
        <v>993</v>
      </c>
      <c r="P10" s="9">
        <f t="shared" si="3"/>
        <v>17</v>
      </c>
      <c r="Q10" s="55">
        <f t="shared" si="3"/>
        <v>3464</v>
      </c>
      <c r="R10" s="33"/>
      <c r="S10" s="6">
        <f t="shared" si="1"/>
        <v>52.7</v>
      </c>
      <c r="U10" s="16">
        <v>31</v>
      </c>
      <c r="V10" s="16">
        <v>1.7000000000000002</v>
      </c>
      <c r="W10" s="17">
        <f t="shared" si="2"/>
        <v>52.7</v>
      </c>
    </row>
    <row r="11" spans="1:23" ht="12">
      <c r="A11" s="14">
        <v>8</v>
      </c>
      <c r="B11" s="39" t="s">
        <v>29</v>
      </c>
      <c r="C11" s="39" t="s">
        <v>30</v>
      </c>
      <c r="D11" s="6">
        <v>3</v>
      </c>
      <c r="E11" s="8">
        <v>487</v>
      </c>
      <c r="F11" s="6">
        <v>4</v>
      </c>
      <c r="G11" s="8">
        <v>597</v>
      </c>
      <c r="H11" s="6">
        <v>3</v>
      </c>
      <c r="I11" s="8">
        <v>513</v>
      </c>
      <c r="J11" s="6">
        <v>4</v>
      </c>
      <c r="K11" s="8">
        <v>650</v>
      </c>
      <c r="L11" s="6">
        <v>2</v>
      </c>
      <c r="M11" s="8">
        <v>496</v>
      </c>
      <c r="N11" s="6">
        <v>1</v>
      </c>
      <c r="O11" s="8">
        <v>276</v>
      </c>
      <c r="P11" s="9">
        <f t="shared" si="3"/>
        <v>17</v>
      </c>
      <c r="Q11" s="55">
        <f t="shared" si="3"/>
        <v>3019</v>
      </c>
      <c r="R11" s="33"/>
      <c r="S11" s="6">
        <f t="shared" si="1"/>
        <v>49.6</v>
      </c>
      <c r="U11" s="16">
        <v>31</v>
      </c>
      <c r="V11" s="16">
        <v>1.6</v>
      </c>
      <c r="W11" s="17">
        <f t="shared" si="2"/>
        <v>49.6</v>
      </c>
    </row>
    <row r="12" spans="1:23" ht="12">
      <c r="A12" s="14">
        <v>9</v>
      </c>
      <c r="B12" s="39" t="s">
        <v>46</v>
      </c>
      <c r="C12" s="39" t="s">
        <v>0</v>
      </c>
      <c r="D12" s="6">
        <v>4</v>
      </c>
      <c r="E12" s="8">
        <v>709</v>
      </c>
      <c r="F12" s="6">
        <v>2.5</v>
      </c>
      <c r="G12" s="8">
        <v>545</v>
      </c>
      <c r="H12" s="6">
        <v>4</v>
      </c>
      <c r="I12" s="8">
        <v>703</v>
      </c>
      <c r="J12" s="6">
        <v>2</v>
      </c>
      <c r="K12" s="8">
        <v>429</v>
      </c>
      <c r="L12" s="6">
        <v>3</v>
      </c>
      <c r="M12" s="8">
        <v>548</v>
      </c>
      <c r="N12" s="6">
        <v>1</v>
      </c>
      <c r="O12" s="8">
        <v>331</v>
      </c>
      <c r="P12" s="9">
        <f t="shared" si="3"/>
        <v>16.5</v>
      </c>
      <c r="Q12" s="55">
        <f t="shared" si="3"/>
        <v>3265</v>
      </c>
      <c r="R12" s="33"/>
      <c r="S12" s="6">
        <f t="shared" si="1"/>
        <v>46.5</v>
      </c>
      <c r="U12" s="16">
        <v>31</v>
      </c>
      <c r="V12" s="16">
        <v>1.5</v>
      </c>
      <c r="W12" s="17">
        <f t="shared" si="2"/>
        <v>46.5</v>
      </c>
    </row>
    <row r="13" spans="1:23" ht="12">
      <c r="A13" s="14">
        <v>11</v>
      </c>
      <c r="B13" s="39" t="s">
        <v>128</v>
      </c>
      <c r="C13" s="39" t="s">
        <v>131</v>
      </c>
      <c r="D13" s="6">
        <v>3</v>
      </c>
      <c r="E13" s="8">
        <v>455</v>
      </c>
      <c r="F13" s="6">
        <v>4</v>
      </c>
      <c r="G13" s="8">
        <v>789</v>
      </c>
      <c r="H13" s="6">
        <v>1</v>
      </c>
      <c r="I13" s="8">
        <v>427</v>
      </c>
      <c r="J13" s="6">
        <v>2.5</v>
      </c>
      <c r="K13" s="8">
        <v>500</v>
      </c>
      <c r="L13" s="6">
        <v>2.5</v>
      </c>
      <c r="M13" s="8">
        <v>500</v>
      </c>
      <c r="N13" s="6">
        <v>3</v>
      </c>
      <c r="O13" s="8">
        <v>551</v>
      </c>
      <c r="P13" s="9">
        <f t="shared" si="3"/>
        <v>16</v>
      </c>
      <c r="Q13" s="55">
        <f t="shared" si="3"/>
        <v>3222</v>
      </c>
      <c r="R13" s="33"/>
      <c r="S13" s="6">
        <f t="shared" si="1"/>
        <v>43.4</v>
      </c>
      <c r="U13" s="16">
        <v>31</v>
      </c>
      <c r="V13" s="16">
        <v>1.4</v>
      </c>
      <c r="W13" s="17">
        <f t="shared" si="2"/>
        <v>43.4</v>
      </c>
    </row>
    <row r="14" spans="1:23" ht="12">
      <c r="A14" s="14">
        <v>12</v>
      </c>
      <c r="B14" s="39" t="s">
        <v>38</v>
      </c>
      <c r="C14" s="39" t="s">
        <v>32</v>
      </c>
      <c r="D14" s="6">
        <v>2</v>
      </c>
      <c r="E14" s="8">
        <v>472</v>
      </c>
      <c r="F14" s="6">
        <v>3</v>
      </c>
      <c r="G14" s="8">
        <v>616</v>
      </c>
      <c r="H14" s="6">
        <v>1</v>
      </c>
      <c r="I14" s="8">
        <v>331</v>
      </c>
      <c r="J14" s="6">
        <v>4</v>
      </c>
      <c r="K14" s="8">
        <v>705</v>
      </c>
      <c r="L14" s="6">
        <v>4</v>
      </c>
      <c r="M14" s="8">
        <v>630</v>
      </c>
      <c r="N14" s="68">
        <v>2</v>
      </c>
      <c r="O14" s="8">
        <v>341</v>
      </c>
      <c r="P14" s="9">
        <f t="shared" si="3"/>
        <v>16</v>
      </c>
      <c r="Q14" s="55">
        <f t="shared" si="3"/>
        <v>3095</v>
      </c>
      <c r="R14" s="33"/>
      <c r="S14" s="6">
        <f t="shared" si="1"/>
        <v>40.300000000000004</v>
      </c>
      <c r="U14" s="16">
        <v>31</v>
      </c>
      <c r="V14" s="16">
        <v>1.3</v>
      </c>
      <c r="W14" s="17">
        <f t="shared" si="2"/>
        <v>40.300000000000004</v>
      </c>
    </row>
    <row r="15" spans="1:23" ht="12">
      <c r="A15" s="14">
        <v>13</v>
      </c>
      <c r="B15" s="40" t="s">
        <v>108</v>
      </c>
      <c r="C15" s="37" t="s">
        <v>64</v>
      </c>
      <c r="D15" s="6">
        <v>4</v>
      </c>
      <c r="E15" s="8">
        <v>648</v>
      </c>
      <c r="F15" s="6">
        <v>2.5</v>
      </c>
      <c r="G15" s="8">
        <v>543</v>
      </c>
      <c r="H15" s="6">
        <v>2</v>
      </c>
      <c r="I15" s="8">
        <v>450</v>
      </c>
      <c r="J15" s="6">
        <v>2</v>
      </c>
      <c r="K15" s="8">
        <v>447</v>
      </c>
      <c r="L15" s="6">
        <v>2</v>
      </c>
      <c r="M15" s="8">
        <v>598</v>
      </c>
      <c r="N15" s="6">
        <v>3</v>
      </c>
      <c r="O15" s="8">
        <v>567</v>
      </c>
      <c r="P15" s="9">
        <f t="shared" si="0"/>
        <v>15.5</v>
      </c>
      <c r="Q15" s="55">
        <f t="shared" si="0"/>
        <v>3253</v>
      </c>
      <c r="R15" s="33"/>
      <c r="S15" s="6">
        <f t="shared" si="1"/>
        <v>37.199999999999996</v>
      </c>
      <c r="U15" s="16">
        <v>31</v>
      </c>
      <c r="V15" s="19">
        <v>1.2</v>
      </c>
      <c r="W15" s="17">
        <f t="shared" si="2"/>
        <v>37.199999999999996</v>
      </c>
    </row>
    <row r="16" spans="1:23" ht="12">
      <c r="A16" s="14">
        <v>14</v>
      </c>
      <c r="B16" s="39" t="s">
        <v>39</v>
      </c>
      <c r="C16" s="39" t="s">
        <v>40</v>
      </c>
      <c r="D16" s="6">
        <v>2.5</v>
      </c>
      <c r="E16" s="8">
        <v>482</v>
      </c>
      <c r="F16" s="6">
        <v>2</v>
      </c>
      <c r="G16" s="8">
        <v>492</v>
      </c>
      <c r="H16" s="6">
        <v>4</v>
      </c>
      <c r="I16" s="8">
        <v>647</v>
      </c>
      <c r="J16" s="6">
        <v>4</v>
      </c>
      <c r="K16" s="8">
        <v>590</v>
      </c>
      <c r="L16" s="6">
        <v>1</v>
      </c>
      <c r="M16" s="8">
        <v>476</v>
      </c>
      <c r="N16" s="68">
        <v>2</v>
      </c>
      <c r="O16" s="8">
        <v>441</v>
      </c>
      <c r="P16" s="9">
        <f t="shared" si="0"/>
        <v>15.5</v>
      </c>
      <c r="Q16" s="55">
        <f t="shared" si="0"/>
        <v>3128</v>
      </c>
      <c r="R16" s="33"/>
      <c r="S16" s="6">
        <f t="shared" si="1"/>
        <v>34.1</v>
      </c>
      <c r="U16" s="16">
        <v>31</v>
      </c>
      <c r="V16" s="16">
        <v>1.1</v>
      </c>
      <c r="W16" s="17">
        <f t="shared" si="2"/>
        <v>34.1</v>
      </c>
    </row>
    <row r="17" spans="1:23" ht="12">
      <c r="A17" s="14">
        <v>15</v>
      </c>
      <c r="B17" s="37" t="s">
        <v>49</v>
      </c>
      <c r="C17" s="37" t="s">
        <v>40</v>
      </c>
      <c r="D17" s="6">
        <v>2.5</v>
      </c>
      <c r="E17" s="8">
        <v>500</v>
      </c>
      <c r="F17" s="6">
        <v>4</v>
      </c>
      <c r="G17" s="8">
        <v>797</v>
      </c>
      <c r="H17" s="6">
        <v>2</v>
      </c>
      <c r="I17" s="8">
        <v>403</v>
      </c>
      <c r="J17" s="6">
        <v>1</v>
      </c>
      <c r="K17" s="8">
        <v>324</v>
      </c>
      <c r="L17" s="6">
        <v>4</v>
      </c>
      <c r="M17" s="8">
        <v>657</v>
      </c>
      <c r="N17" s="68">
        <v>2</v>
      </c>
      <c r="O17" s="8">
        <v>354</v>
      </c>
      <c r="P17" s="9">
        <f t="shared" si="0"/>
        <v>15.5</v>
      </c>
      <c r="Q17" s="55">
        <f t="shared" si="0"/>
        <v>3035</v>
      </c>
      <c r="R17" s="33"/>
      <c r="S17" s="6">
        <f t="shared" si="1"/>
        <v>31</v>
      </c>
      <c r="U17" s="16">
        <v>31</v>
      </c>
      <c r="V17" s="16">
        <v>1</v>
      </c>
      <c r="W17" s="17">
        <f t="shared" si="2"/>
        <v>31</v>
      </c>
    </row>
    <row r="18" spans="1:19" ht="12">
      <c r="A18" s="14">
        <v>16</v>
      </c>
      <c r="B18" s="41" t="s">
        <v>126</v>
      </c>
      <c r="C18" s="38" t="s">
        <v>32</v>
      </c>
      <c r="D18" s="6">
        <v>3</v>
      </c>
      <c r="E18" s="8">
        <v>647</v>
      </c>
      <c r="F18" s="6">
        <v>2.5</v>
      </c>
      <c r="G18" s="8">
        <v>500</v>
      </c>
      <c r="H18" s="6">
        <v>3</v>
      </c>
      <c r="I18" s="8">
        <v>610</v>
      </c>
      <c r="J18" s="6">
        <v>3</v>
      </c>
      <c r="K18" s="8">
        <v>582</v>
      </c>
      <c r="L18" s="6">
        <v>1</v>
      </c>
      <c r="M18" s="8">
        <v>307</v>
      </c>
      <c r="N18" s="6">
        <v>3</v>
      </c>
      <c r="O18" s="8">
        <v>355</v>
      </c>
      <c r="P18" s="9">
        <f t="shared" si="0"/>
        <v>15.5</v>
      </c>
      <c r="Q18" s="55">
        <f t="shared" si="0"/>
        <v>3001</v>
      </c>
      <c r="R18" s="33"/>
      <c r="S18" s="6">
        <v>16</v>
      </c>
    </row>
    <row r="19" spans="1:19" ht="12">
      <c r="A19" s="14">
        <v>17</v>
      </c>
      <c r="B19" s="39" t="s">
        <v>141</v>
      </c>
      <c r="C19" s="39" t="s">
        <v>213</v>
      </c>
      <c r="D19" s="6">
        <v>2</v>
      </c>
      <c r="E19" s="8">
        <v>354</v>
      </c>
      <c r="F19" s="6">
        <v>3</v>
      </c>
      <c r="G19" s="8">
        <v>433</v>
      </c>
      <c r="H19" s="6">
        <v>3</v>
      </c>
      <c r="I19" s="8">
        <v>513</v>
      </c>
      <c r="J19" s="6">
        <v>1</v>
      </c>
      <c r="K19" s="8">
        <v>352</v>
      </c>
      <c r="L19" s="6">
        <v>2</v>
      </c>
      <c r="M19" s="8">
        <v>494</v>
      </c>
      <c r="N19" s="6">
        <v>4</v>
      </c>
      <c r="O19" s="8">
        <v>796</v>
      </c>
      <c r="P19" s="9">
        <f t="shared" si="0"/>
        <v>15</v>
      </c>
      <c r="Q19" s="56">
        <f t="shared" si="0"/>
        <v>2942</v>
      </c>
      <c r="R19" s="33"/>
      <c r="S19" s="6">
        <v>15</v>
      </c>
    </row>
    <row r="20" spans="1:19" ht="12">
      <c r="A20" s="14">
        <v>18</v>
      </c>
      <c r="B20" s="37" t="s">
        <v>58</v>
      </c>
      <c r="C20" s="37" t="s">
        <v>59</v>
      </c>
      <c r="D20" s="6">
        <v>2</v>
      </c>
      <c r="E20" s="8">
        <v>468</v>
      </c>
      <c r="F20" s="6">
        <v>3</v>
      </c>
      <c r="G20" s="8">
        <v>518</v>
      </c>
      <c r="H20" s="6">
        <v>1</v>
      </c>
      <c r="I20" s="8">
        <v>337</v>
      </c>
      <c r="J20" s="6">
        <v>2.5</v>
      </c>
      <c r="K20" s="8">
        <v>500</v>
      </c>
      <c r="L20" s="6">
        <v>4</v>
      </c>
      <c r="M20" s="8">
        <v>530</v>
      </c>
      <c r="N20" s="6">
        <v>2.5</v>
      </c>
      <c r="O20" s="8">
        <v>500</v>
      </c>
      <c r="P20" s="9">
        <f t="shared" si="0"/>
        <v>15</v>
      </c>
      <c r="Q20" s="56">
        <f t="shared" si="0"/>
        <v>2853</v>
      </c>
      <c r="R20" s="33"/>
      <c r="S20" s="6">
        <v>14</v>
      </c>
    </row>
    <row r="21" spans="1:19" ht="12">
      <c r="A21" s="14">
        <v>19</v>
      </c>
      <c r="B21" s="37" t="s">
        <v>89</v>
      </c>
      <c r="C21" s="37" t="s">
        <v>21</v>
      </c>
      <c r="D21" s="6">
        <v>3</v>
      </c>
      <c r="E21" s="8">
        <v>596</v>
      </c>
      <c r="F21" s="6">
        <v>2</v>
      </c>
      <c r="G21" s="8">
        <v>519</v>
      </c>
      <c r="H21" s="6">
        <v>2.5</v>
      </c>
      <c r="I21" s="8">
        <v>500</v>
      </c>
      <c r="J21" s="6">
        <v>3</v>
      </c>
      <c r="K21" s="8">
        <v>580</v>
      </c>
      <c r="L21" s="6">
        <v>1</v>
      </c>
      <c r="M21" s="8">
        <v>-160</v>
      </c>
      <c r="N21" s="6">
        <v>3</v>
      </c>
      <c r="O21" s="8">
        <v>564</v>
      </c>
      <c r="P21" s="9">
        <f t="shared" si="0"/>
        <v>14.5</v>
      </c>
      <c r="Q21" s="56">
        <f t="shared" si="0"/>
        <v>2599</v>
      </c>
      <c r="R21" s="33"/>
      <c r="S21" s="6">
        <v>13</v>
      </c>
    </row>
    <row r="22" spans="1:19" ht="12">
      <c r="A22" s="14">
        <v>20</v>
      </c>
      <c r="B22" s="37" t="s">
        <v>20</v>
      </c>
      <c r="C22" s="37" t="s">
        <v>21</v>
      </c>
      <c r="D22" s="6">
        <v>1</v>
      </c>
      <c r="E22" s="8">
        <v>387</v>
      </c>
      <c r="F22" s="6">
        <v>4</v>
      </c>
      <c r="G22" s="8">
        <v>631</v>
      </c>
      <c r="H22" s="6">
        <v>2</v>
      </c>
      <c r="I22" s="8">
        <v>472</v>
      </c>
      <c r="J22" s="6">
        <v>2</v>
      </c>
      <c r="K22" s="8">
        <v>402</v>
      </c>
      <c r="L22" s="6">
        <v>4</v>
      </c>
      <c r="M22" s="8">
        <v>902</v>
      </c>
      <c r="N22" s="6">
        <v>1</v>
      </c>
      <c r="O22" s="8">
        <v>419</v>
      </c>
      <c r="P22" s="9">
        <f t="shared" si="0"/>
        <v>14</v>
      </c>
      <c r="Q22" s="55">
        <f t="shared" si="0"/>
        <v>3213</v>
      </c>
      <c r="R22" s="33"/>
      <c r="S22" s="6">
        <v>12</v>
      </c>
    </row>
    <row r="23" spans="1:19" ht="12">
      <c r="A23" s="14">
        <v>21</v>
      </c>
      <c r="B23" s="39" t="s">
        <v>178</v>
      </c>
      <c r="C23" s="39" t="s">
        <v>92</v>
      </c>
      <c r="D23" s="6">
        <v>1</v>
      </c>
      <c r="E23" s="8">
        <v>423</v>
      </c>
      <c r="F23" s="6">
        <v>2</v>
      </c>
      <c r="G23" s="8">
        <v>326</v>
      </c>
      <c r="H23" s="6">
        <v>4</v>
      </c>
      <c r="I23" s="8">
        <v>885</v>
      </c>
      <c r="J23" s="6">
        <v>2</v>
      </c>
      <c r="K23" s="8">
        <v>393</v>
      </c>
      <c r="L23" s="6">
        <v>2</v>
      </c>
      <c r="M23" s="8">
        <v>500</v>
      </c>
      <c r="N23" s="6">
        <v>3</v>
      </c>
      <c r="O23" s="8">
        <v>489</v>
      </c>
      <c r="P23" s="9">
        <f t="shared" si="0"/>
        <v>14</v>
      </c>
      <c r="Q23" s="55">
        <f t="shared" si="0"/>
        <v>3016</v>
      </c>
      <c r="R23" s="33"/>
      <c r="S23" s="6">
        <v>11</v>
      </c>
    </row>
    <row r="24" spans="1:19" ht="12">
      <c r="A24" s="14">
        <v>22</v>
      </c>
      <c r="B24" s="39" t="s">
        <v>27</v>
      </c>
      <c r="C24" s="39" t="s">
        <v>28</v>
      </c>
      <c r="D24" s="6">
        <v>4</v>
      </c>
      <c r="E24" s="8">
        <v>776</v>
      </c>
      <c r="F24" s="6">
        <v>1</v>
      </c>
      <c r="G24" s="8">
        <v>387</v>
      </c>
      <c r="H24" s="6">
        <v>3</v>
      </c>
      <c r="I24" s="8">
        <v>570</v>
      </c>
      <c r="J24" s="6">
        <v>1</v>
      </c>
      <c r="K24" s="8">
        <v>222</v>
      </c>
      <c r="L24" s="6">
        <v>1</v>
      </c>
      <c r="M24" s="8">
        <v>330</v>
      </c>
      <c r="N24" s="6">
        <v>4</v>
      </c>
      <c r="O24" s="8">
        <v>592</v>
      </c>
      <c r="P24" s="9">
        <f t="shared" si="0"/>
        <v>14</v>
      </c>
      <c r="Q24" s="56">
        <f t="shared" si="0"/>
        <v>2877</v>
      </c>
      <c r="R24" s="33"/>
      <c r="S24" s="6">
        <v>10</v>
      </c>
    </row>
    <row r="25" spans="1:19" ht="12">
      <c r="A25" s="14">
        <v>23</v>
      </c>
      <c r="B25" s="40" t="s">
        <v>35</v>
      </c>
      <c r="C25" s="40" t="s">
        <v>36</v>
      </c>
      <c r="D25" s="6">
        <v>1</v>
      </c>
      <c r="E25" s="8">
        <v>442</v>
      </c>
      <c r="F25" s="6">
        <v>2</v>
      </c>
      <c r="G25" s="8">
        <v>415</v>
      </c>
      <c r="H25" s="6">
        <v>2</v>
      </c>
      <c r="I25" s="8">
        <v>435</v>
      </c>
      <c r="J25" s="6">
        <v>1</v>
      </c>
      <c r="K25" s="8">
        <v>290</v>
      </c>
      <c r="L25" s="6">
        <v>3</v>
      </c>
      <c r="M25" s="8">
        <v>660</v>
      </c>
      <c r="N25" s="6">
        <v>4</v>
      </c>
      <c r="O25" s="8">
        <v>1029</v>
      </c>
      <c r="P25" s="9">
        <f t="shared" si="0"/>
        <v>13</v>
      </c>
      <c r="Q25" s="55">
        <f t="shared" si="0"/>
        <v>3271</v>
      </c>
      <c r="R25" s="33"/>
      <c r="S25" s="6">
        <v>9</v>
      </c>
    </row>
    <row r="26" spans="1:19" ht="12">
      <c r="A26" s="14">
        <v>24</v>
      </c>
      <c r="B26" s="42" t="s">
        <v>175</v>
      </c>
      <c r="C26" s="43" t="s">
        <v>0</v>
      </c>
      <c r="D26" s="6">
        <v>2</v>
      </c>
      <c r="E26" s="8">
        <v>499</v>
      </c>
      <c r="F26" s="6">
        <v>3</v>
      </c>
      <c r="G26" s="8">
        <v>715</v>
      </c>
      <c r="H26" s="6">
        <v>1</v>
      </c>
      <c r="I26" s="8">
        <v>409</v>
      </c>
      <c r="J26" s="6">
        <v>2</v>
      </c>
      <c r="K26" s="8">
        <v>423</v>
      </c>
      <c r="L26" s="6">
        <v>1</v>
      </c>
      <c r="M26" s="8">
        <v>399</v>
      </c>
      <c r="N26" s="6">
        <v>4</v>
      </c>
      <c r="O26" s="8">
        <v>692</v>
      </c>
      <c r="P26" s="9">
        <f t="shared" si="0"/>
        <v>13</v>
      </c>
      <c r="Q26" s="55">
        <f t="shared" si="0"/>
        <v>3137</v>
      </c>
      <c r="R26" s="33"/>
      <c r="S26" s="6">
        <v>8</v>
      </c>
    </row>
    <row r="27" spans="1:19" ht="12">
      <c r="A27" s="14">
        <v>25</v>
      </c>
      <c r="B27" s="37" t="s">
        <v>192</v>
      </c>
      <c r="C27" s="37" t="s">
        <v>0</v>
      </c>
      <c r="D27" s="6">
        <v>1</v>
      </c>
      <c r="E27" s="8">
        <v>361</v>
      </c>
      <c r="F27" s="6">
        <v>1</v>
      </c>
      <c r="G27" s="8">
        <v>283</v>
      </c>
      <c r="H27" s="6">
        <v>4</v>
      </c>
      <c r="I27" s="8">
        <v>657</v>
      </c>
      <c r="J27" s="6">
        <v>2.5</v>
      </c>
      <c r="K27" s="8">
        <v>484</v>
      </c>
      <c r="L27" s="6">
        <v>3</v>
      </c>
      <c r="M27" s="8">
        <v>536</v>
      </c>
      <c r="N27" s="6">
        <v>1</v>
      </c>
      <c r="O27" s="8">
        <v>436</v>
      </c>
      <c r="P27" s="9">
        <f t="shared" si="0"/>
        <v>12.5</v>
      </c>
      <c r="Q27" s="56">
        <f t="shared" si="0"/>
        <v>2757</v>
      </c>
      <c r="R27" s="33"/>
      <c r="S27" s="6">
        <v>7</v>
      </c>
    </row>
    <row r="28" spans="1:19" ht="12">
      <c r="A28" s="14">
        <v>26</v>
      </c>
      <c r="B28" s="37" t="s">
        <v>143</v>
      </c>
      <c r="C28" s="37" t="s">
        <v>26</v>
      </c>
      <c r="D28" s="6">
        <v>2</v>
      </c>
      <c r="E28" s="8">
        <v>516</v>
      </c>
      <c r="F28" s="6">
        <v>2</v>
      </c>
      <c r="G28" s="8">
        <v>279</v>
      </c>
      <c r="H28" s="6">
        <v>4</v>
      </c>
      <c r="I28" s="8">
        <v>602</v>
      </c>
      <c r="J28" s="6">
        <v>1</v>
      </c>
      <c r="K28" s="8">
        <v>392</v>
      </c>
      <c r="L28" s="6">
        <v>2.5</v>
      </c>
      <c r="M28" s="8">
        <v>500</v>
      </c>
      <c r="N28" s="6">
        <v>1</v>
      </c>
      <c r="O28" s="8">
        <v>275</v>
      </c>
      <c r="P28" s="9">
        <f t="shared" si="0"/>
        <v>12.5</v>
      </c>
      <c r="Q28" s="56">
        <f t="shared" si="0"/>
        <v>2564</v>
      </c>
      <c r="R28" s="33"/>
      <c r="S28" s="6">
        <v>6</v>
      </c>
    </row>
    <row r="29" spans="1:19" ht="12">
      <c r="A29" s="14">
        <v>27</v>
      </c>
      <c r="B29" s="41" t="s">
        <v>83</v>
      </c>
      <c r="C29" s="38" t="s">
        <v>44</v>
      </c>
      <c r="D29" s="6">
        <v>2.5</v>
      </c>
      <c r="E29" s="8">
        <v>512</v>
      </c>
      <c r="F29" s="6">
        <v>3</v>
      </c>
      <c r="G29" s="8">
        <v>648</v>
      </c>
      <c r="H29" s="6">
        <v>2.5</v>
      </c>
      <c r="I29" s="8">
        <v>497</v>
      </c>
      <c r="J29" s="6">
        <v>1</v>
      </c>
      <c r="K29" s="8">
        <v>352</v>
      </c>
      <c r="L29" s="6">
        <v>2</v>
      </c>
      <c r="M29" s="8">
        <v>415</v>
      </c>
      <c r="N29" s="6">
        <v>1</v>
      </c>
      <c r="O29" s="8">
        <v>213</v>
      </c>
      <c r="P29" s="9">
        <f t="shared" si="0"/>
        <v>12</v>
      </c>
      <c r="Q29" s="56">
        <f t="shared" si="0"/>
        <v>2637</v>
      </c>
      <c r="R29" s="33"/>
      <c r="S29" s="6">
        <v>5</v>
      </c>
    </row>
    <row r="30" spans="1:19" ht="12">
      <c r="A30" s="14">
        <v>28</v>
      </c>
      <c r="B30" s="39" t="s">
        <v>54</v>
      </c>
      <c r="C30" s="39" t="s">
        <v>0</v>
      </c>
      <c r="D30" s="6">
        <v>3</v>
      </c>
      <c r="E30" s="8">
        <v>517</v>
      </c>
      <c r="F30" s="6">
        <v>1</v>
      </c>
      <c r="G30" s="8">
        <v>203</v>
      </c>
      <c r="H30" s="6">
        <v>1</v>
      </c>
      <c r="I30" s="8">
        <v>142</v>
      </c>
      <c r="J30" s="6">
        <v>2</v>
      </c>
      <c r="K30" s="8">
        <v>478</v>
      </c>
      <c r="L30" s="6">
        <v>2.5</v>
      </c>
      <c r="M30" s="8">
        <v>500</v>
      </c>
      <c r="N30" s="6">
        <v>2</v>
      </c>
      <c r="O30" s="8">
        <v>377</v>
      </c>
      <c r="P30" s="9">
        <f t="shared" si="0"/>
        <v>11.5</v>
      </c>
      <c r="Q30" s="56">
        <f t="shared" si="0"/>
        <v>2217</v>
      </c>
      <c r="R30" s="33"/>
      <c r="S30" s="6">
        <v>4</v>
      </c>
    </row>
    <row r="31" spans="1:19" ht="12">
      <c r="A31" s="14">
        <v>29</v>
      </c>
      <c r="B31" s="37" t="s">
        <v>50</v>
      </c>
      <c r="C31" s="37" t="s">
        <v>51</v>
      </c>
      <c r="D31" s="6">
        <v>1</v>
      </c>
      <c r="E31" s="8">
        <v>78</v>
      </c>
      <c r="F31" s="6">
        <v>2</v>
      </c>
      <c r="G31" s="8">
        <v>507</v>
      </c>
      <c r="H31" s="6">
        <v>2</v>
      </c>
      <c r="I31" s="8">
        <v>461</v>
      </c>
      <c r="J31" s="6">
        <v>2.5</v>
      </c>
      <c r="K31" s="8">
        <v>484</v>
      </c>
      <c r="L31" s="6">
        <v>1</v>
      </c>
      <c r="M31" s="8">
        <v>423</v>
      </c>
      <c r="N31" s="6">
        <v>2.5</v>
      </c>
      <c r="O31" s="8">
        <v>500</v>
      </c>
      <c r="P31" s="9">
        <f t="shared" si="0"/>
        <v>11</v>
      </c>
      <c r="Q31" s="56">
        <f t="shared" si="0"/>
        <v>2453</v>
      </c>
      <c r="R31" s="33"/>
      <c r="S31" s="6">
        <v>3</v>
      </c>
    </row>
    <row r="32" spans="1:19" ht="12">
      <c r="A32" s="14">
        <v>30</v>
      </c>
      <c r="B32" s="37" t="s">
        <v>177</v>
      </c>
      <c r="C32" s="37" t="s">
        <v>183</v>
      </c>
      <c r="D32" s="6">
        <v>3</v>
      </c>
      <c r="E32" s="8">
        <v>568</v>
      </c>
      <c r="F32" s="6">
        <v>1</v>
      </c>
      <c r="G32" s="8">
        <v>342</v>
      </c>
      <c r="H32" s="6">
        <v>1</v>
      </c>
      <c r="I32" s="8">
        <v>389</v>
      </c>
      <c r="J32" s="6">
        <v>1</v>
      </c>
      <c r="K32" s="8">
        <v>381</v>
      </c>
      <c r="L32" s="6">
        <v>2</v>
      </c>
      <c r="M32" s="8">
        <v>466</v>
      </c>
      <c r="N32" s="6">
        <v>2</v>
      </c>
      <c r="O32" s="8">
        <v>430</v>
      </c>
      <c r="P32" s="9">
        <f t="shared" si="0"/>
        <v>10</v>
      </c>
      <c r="Q32" s="56">
        <f t="shared" si="0"/>
        <v>2576</v>
      </c>
      <c r="R32" s="33"/>
      <c r="S32" s="6">
        <v>2</v>
      </c>
    </row>
    <row r="33" spans="1:19" ht="12">
      <c r="A33" s="14">
        <v>31</v>
      </c>
      <c r="B33" s="37" t="s">
        <v>52</v>
      </c>
      <c r="C33" s="37" t="s">
        <v>53</v>
      </c>
      <c r="D33" s="6">
        <v>1</v>
      </c>
      <c r="E33" s="8">
        <v>393</v>
      </c>
      <c r="F33" s="6">
        <v>1</v>
      </c>
      <c r="G33" s="8">
        <v>217</v>
      </c>
      <c r="H33" s="6">
        <v>1</v>
      </c>
      <c r="I33" s="8">
        <v>373</v>
      </c>
      <c r="J33" s="6">
        <v>3</v>
      </c>
      <c r="K33" s="8">
        <v>565</v>
      </c>
      <c r="L33" s="6">
        <v>1</v>
      </c>
      <c r="M33" s="8">
        <v>187</v>
      </c>
      <c r="N33" s="6">
        <v>2</v>
      </c>
      <c r="O33" s="8">
        <v>455</v>
      </c>
      <c r="P33" s="9">
        <f t="shared" si="0"/>
        <v>9</v>
      </c>
      <c r="Q33" s="56">
        <f t="shared" si="0"/>
        <v>2190</v>
      </c>
      <c r="R33" s="33"/>
      <c r="S33" s="6">
        <v>1</v>
      </c>
    </row>
    <row r="35" ht="12">
      <c r="J35" s="3"/>
    </row>
    <row r="36" spans="5:15" ht="12">
      <c r="E36" s="69"/>
      <c r="G36" s="69"/>
      <c r="I36" s="69"/>
      <c r="K36" s="69"/>
      <c r="M36" s="69"/>
      <c r="O36" s="6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00"/>
  </sheetPr>
  <dimension ref="A1:W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4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30</v>
      </c>
      <c r="C1" s="23" t="s">
        <v>163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9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9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70" t="s">
        <v>125</v>
      </c>
      <c r="C3" s="71" t="s">
        <v>32</v>
      </c>
      <c r="D3" s="70">
        <v>4</v>
      </c>
      <c r="E3" s="74">
        <v>738</v>
      </c>
      <c r="F3" s="70">
        <v>4</v>
      </c>
      <c r="G3" s="70">
        <v>561</v>
      </c>
      <c r="H3" s="70">
        <v>4</v>
      </c>
      <c r="I3" s="70">
        <v>767</v>
      </c>
      <c r="J3" s="70">
        <v>1</v>
      </c>
      <c r="K3" s="74">
        <v>128</v>
      </c>
      <c r="L3" s="70">
        <v>4</v>
      </c>
      <c r="M3" s="70">
        <v>653</v>
      </c>
      <c r="N3" s="70">
        <v>3</v>
      </c>
      <c r="O3" s="70">
        <v>533</v>
      </c>
      <c r="P3" s="9">
        <f aca="true" t="shared" si="0" ref="P3:P31">SUM(D3+F3+H3+J3+L3+N3)</f>
        <v>20</v>
      </c>
      <c r="Q3" s="55">
        <f aca="true" t="shared" si="1" ref="Q3:Q31">SUM(E3+G3+I3+K3+M3+O3)</f>
        <v>3380</v>
      </c>
      <c r="R3" s="33"/>
      <c r="S3" s="6">
        <f aca="true" t="shared" si="2" ref="S3:S17">SUM(W3)</f>
        <v>87</v>
      </c>
      <c r="U3" s="16">
        <v>29</v>
      </c>
      <c r="V3" s="16">
        <v>3</v>
      </c>
      <c r="W3" s="17">
        <f aca="true" t="shared" si="3" ref="W3:W17">SUM(U3*V3)</f>
        <v>87</v>
      </c>
    </row>
    <row r="4" spans="1:23" ht="12">
      <c r="A4" s="14">
        <v>2</v>
      </c>
      <c r="B4" s="70" t="s">
        <v>46</v>
      </c>
      <c r="C4" s="76" t="s">
        <v>0</v>
      </c>
      <c r="D4" s="70">
        <v>4</v>
      </c>
      <c r="E4" s="74">
        <v>766</v>
      </c>
      <c r="F4" s="70">
        <v>2</v>
      </c>
      <c r="G4" s="70">
        <v>482</v>
      </c>
      <c r="H4" s="70">
        <v>2</v>
      </c>
      <c r="I4" s="70">
        <v>442</v>
      </c>
      <c r="J4" s="70">
        <v>3</v>
      </c>
      <c r="K4" s="74">
        <v>528</v>
      </c>
      <c r="L4" s="70">
        <v>4</v>
      </c>
      <c r="M4" s="70">
        <v>563</v>
      </c>
      <c r="N4" s="70">
        <v>4</v>
      </c>
      <c r="O4" s="70">
        <v>673</v>
      </c>
      <c r="P4" s="9">
        <f t="shared" si="0"/>
        <v>19</v>
      </c>
      <c r="Q4" s="55">
        <f t="shared" si="1"/>
        <v>3454</v>
      </c>
      <c r="R4" s="33"/>
      <c r="S4" s="6">
        <f t="shared" si="2"/>
        <v>78.30000000000001</v>
      </c>
      <c r="U4" s="16">
        <v>29</v>
      </c>
      <c r="V4" s="16">
        <v>2.7</v>
      </c>
      <c r="W4" s="17">
        <f t="shared" si="3"/>
        <v>78.30000000000001</v>
      </c>
    </row>
    <row r="5" spans="1:23" ht="12">
      <c r="A5" s="14">
        <v>3</v>
      </c>
      <c r="B5" s="70" t="s">
        <v>83</v>
      </c>
      <c r="C5" s="73" t="s">
        <v>44</v>
      </c>
      <c r="D5" s="70">
        <v>4</v>
      </c>
      <c r="E5" s="74">
        <v>616</v>
      </c>
      <c r="F5" s="70">
        <v>2</v>
      </c>
      <c r="G5" s="70">
        <v>419</v>
      </c>
      <c r="H5" s="70">
        <v>3</v>
      </c>
      <c r="I5" s="70">
        <v>545</v>
      </c>
      <c r="J5" s="70">
        <v>4</v>
      </c>
      <c r="K5" s="74">
        <v>717</v>
      </c>
      <c r="L5" s="70">
        <v>3</v>
      </c>
      <c r="M5" s="70">
        <v>557</v>
      </c>
      <c r="N5" s="70">
        <v>3</v>
      </c>
      <c r="O5" s="70">
        <v>593</v>
      </c>
      <c r="P5" s="9">
        <f t="shared" si="0"/>
        <v>19</v>
      </c>
      <c r="Q5" s="55">
        <f t="shared" si="1"/>
        <v>3447</v>
      </c>
      <c r="R5" s="33"/>
      <c r="S5" s="6">
        <f t="shared" si="2"/>
        <v>69.6</v>
      </c>
      <c r="U5" s="16">
        <v>29</v>
      </c>
      <c r="V5" s="19">
        <v>2.4</v>
      </c>
      <c r="W5" s="17">
        <f t="shared" si="3"/>
        <v>69.6</v>
      </c>
    </row>
    <row r="6" spans="1:23" ht="12">
      <c r="A6" s="14">
        <v>4</v>
      </c>
      <c r="B6" s="70" t="s">
        <v>24</v>
      </c>
      <c r="C6" s="71" t="s">
        <v>0</v>
      </c>
      <c r="D6" s="70">
        <v>2.5</v>
      </c>
      <c r="E6" s="74">
        <v>500</v>
      </c>
      <c r="F6" s="70">
        <v>3</v>
      </c>
      <c r="G6" s="70">
        <v>579</v>
      </c>
      <c r="H6" s="70">
        <v>4</v>
      </c>
      <c r="I6" s="70">
        <v>622</v>
      </c>
      <c r="J6" s="70">
        <v>4</v>
      </c>
      <c r="K6" s="74">
        <v>635</v>
      </c>
      <c r="L6" s="70">
        <v>2</v>
      </c>
      <c r="M6" s="70">
        <v>457</v>
      </c>
      <c r="N6" s="70">
        <v>3</v>
      </c>
      <c r="O6" s="70">
        <v>540</v>
      </c>
      <c r="P6" s="9">
        <f t="shared" si="0"/>
        <v>18.5</v>
      </c>
      <c r="Q6" s="55">
        <f t="shared" si="1"/>
        <v>3333</v>
      </c>
      <c r="R6" s="33"/>
      <c r="S6" s="6">
        <f t="shared" si="2"/>
        <v>63.800000000000004</v>
      </c>
      <c r="U6" s="16">
        <v>29</v>
      </c>
      <c r="V6" s="16">
        <v>2.2</v>
      </c>
      <c r="W6" s="17">
        <f t="shared" si="3"/>
        <v>63.800000000000004</v>
      </c>
    </row>
    <row r="7" spans="1:23" ht="12">
      <c r="A7" s="14">
        <v>5</v>
      </c>
      <c r="B7" s="70" t="s">
        <v>235</v>
      </c>
      <c r="C7" s="71" t="s">
        <v>32</v>
      </c>
      <c r="D7" s="70">
        <v>3</v>
      </c>
      <c r="E7" s="74">
        <v>496</v>
      </c>
      <c r="F7" s="70">
        <v>3</v>
      </c>
      <c r="G7" s="70">
        <v>541</v>
      </c>
      <c r="H7" s="70">
        <v>2</v>
      </c>
      <c r="I7" s="70">
        <v>371</v>
      </c>
      <c r="J7" s="70">
        <v>2.5</v>
      </c>
      <c r="K7" s="74">
        <v>500</v>
      </c>
      <c r="L7" s="70">
        <v>4</v>
      </c>
      <c r="M7" s="70">
        <v>597</v>
      </c>
      <c r="N7" s="70">
        <v>4</v>
      </c>
      <c r="O7" s="70">
        <v>576</v>
      </c>
      <c r="P7" s="9">
        <f t="shared" si="0"/>
        <v>18.5</v>
      </c>
      <c r="Q7" s="55">
        <f t="shared" si="1"/>
        <v>3081</v>
      </c>
      <c r="R7" s="33"/>
      <c r="S7" s="6">
        <f t="shared" si="2"/>
        <v>58</v>
      </c>
      <c r="U7" s="16">
        <v>29</v>
      </c>
      <c r="V7" s="16">
        <v>2</v>
      </c>
      <c r="W7" s="17">
        <f t="shared" si="3"/>
        <v>58</v>
      </c>
    </row>
    <row r="8" spans="1:23" ht="12">
      <c r="A8" s="14">
        <v>6</v>
      </c>
      <c r="B8" s="70" t="s">
        <v>110</v>
      </c>
      <c r="C8" s="73" t="s">
        <v>0</v>
      </c>
      <c r="D8" s="70">
        <v>3</v>
      </c>
      <c r="E8" s="74">
        <v>599</v>
      </c>
      <c r="F8" s="70">
        <v>4</v>
      </c>
      <c r="G8" s="70">
        <v>678</v>
      </c>
      <c r="H8" s="70">
        <v>4</v>
      </c>
      <c r="I8" s="70">
        <v>692</v>
      </c>
      <c r="J8" s="70">
        <v>1</v>
      </c>
      <c r="K8" s="74">
        <v>318</v>
      </c>
      <c r="L8" s="70">
        <v>4</v>
      </c>
      <c r="M8" s="70">
        <v>581</v>
      </c>
      <c r="N8" s="70">
        <v>2</v>
      </c>
      <c r="O8" s="70">
        <v>497</v>
      </c>
      <c r="P8" s="9">
        <f t="shared" si="0"/>
        <v>18</v>
      </c>
      <c r="Q8" s="55">
        <f t="shared" si="1"/>
        <v>3365</v>
      </c>
      <c r="R8" s="33"/>
      <c r="S8" s="6">
        <f t="shared" si="2"/>
        <v>55.099999999999994</v>
      </c>
      <c r="U8" s="16">
        <v>29</v>
      </c>
      <c r="V8" s="16">
        <v>1.9</v>
      </c>
      <c r="W8" s="17">
        <f t="shared" si="3"/>
        <v>55.099999999999994</v>
      </c>
    </row>
    <row r="9" spans="1:23" ht="12">
      <c r="A9" s="14">
        <v>7</v>
      </c>
      <c r="B9" s="70" t="s">
        <v>233</v>
      </c>
      <c r="C9" s="73" t="s">
        <v>40</v>
      </c>
      <c r="D9" s="70">
        <v>4</v>
      </c>
      <c r="E9" s="74">
        <v>597</v>
      </c>
      <c r="F9" s="70">
        <v>2.5</v>
      </c>
      <c r="G9" s="70">
        <v>500</v>
      </c>
      <c r="H9" s="70">
        <v>4</v>
      </c>
      <c r="I9" s="70">
        <v>678</v>
      </c>
      <c r="J9" s="70">
        <v>4</v>
      </c>
      <c r="K9" s="74">
        <v>1356</v>
      </c>
      <c r="L9" s="70">
        <v>2</v>
      </c>
      <c r="M9" s="70">
        <v>453</v>
      </c>
      <c r="N9" s="70">
        <v>1</v>
      </c>
      <c r="O9" s="70">
        <v>306</v>
      </c>
      <c r="P9" s="9">
        <f t="shared" si="0"/>
        <v>17.5</v>
      </c>
      <c r="Q9" s="55">
        <f t="shared" si="1"/>
        <v>3890</v>
      </c>
      <c r="R9" s="33"/>
      <c r="S9" s="6">
        <f t="shared" si="2"/>
        <v>52.2</v>
      </c>
      <c r="U9" s="16">
        <v>29</v>
      </c>
      <c r="V9" s="16">
        <v>1.8</v>
      </c>
      <c r="W9" s="17">
        <f t="shared" si="3"/>
        <v>52.2</v>
      </c>
    </row>
    <row r="10" spans="1:23" ht="12">
      <c r="A10" s="14">
        <v>8</v>
      </c>
      <c r="B10" s="70" t="s">
        <v>79</v>
      </c>
      <c r="C10" s="71" t="s">
        <v>82</v>
      </c>
      <c r="D10" s="70">
        <v>2</v>
      </c>
      <c r="E10" s="74">
        <v>392</v>
      </c>
      <c r="F10" s="70">
        <v>2</v>
      </c>
      <c r="G10" s="70">
        <v>461</v>
      </c>
      <c r="H10" s="70">
        <v>2.5</v>
      </c>
      <c r="I10" s="70">
        <v>500</v>
      </c>
      <c r="J10" s="70">
        <v>4</v>
      </c>
      <c r="K10" s="74">
        <v>589</v>
      </c>
      <c r="L10" s="70">
        <v>4</v>
      </c>
      <c r="M10" s="70">
        <v>646</v>
      </c>
      <c r="N10" s="70">
        <v>3</v>
      </c>
      <c r="O10" s="70">
        <v>647</v>
      </c>
      <c r="P10" s="9">
        <f t="shared" si="0"/>
        <v>17.5</v>
      </c>
      <c r="Q10" s="55">
        <f t="shared" si="1"/>
        <v>3235</v>
      </c>
      <c r="R10" s="33"/>
      <c r="S10" s="6">
        <f t="shared" si="2"/>
        <v>49.300000000000004</v>
      </c>
      <c r="U10" s="16">
        <v>29</v>
      </c>
      <c r="V10" s="16">
        <v>1.7000000000000002</v>
      </c>
      <c r="W10" s="17">
        <f t="shared" si="3"/>
        <v>49.300000000000004</v>
      </c>
    </row>
    <row r="11" spans="1:23" ht="12">
      <c r="A11" s="14">
        <v>9</v>
      </c>
      <c r="B11" s="70" t="s">
        <v>27</v>
      </c>
      <c r="C11" s="72" t="s">
        <v>28</v>
      </c>
      <c r="D11" s="70">
        <v>3</v>
      </c>
      <c r="E11" s="74">
        <v>481</v>
      </c>
      <c r="F11" s="70">
        <v>3</v>
      </c>
      <c r="G11" s="70">
        <v>522</v>
      </c>
      <c r="H11" s="70">
        <v>1</v>
      </c>
      <c r="I11" s="70">
        <v>352</v>
      </c>
      <c r="J11" s="70">
        <v>4</v>
      </c>
      <c r="K11" s="74">
        <v>749</v>
      </c>
      <c r="L11" s="70">
        <v>2</v>
      </c>
      <c r="M11" s="70">
        <v>467</v>
      </c>
      <c r="N11" s="70">
        <v>4</v>
      </c>
      <c r="O11" s="70">
        <v>899</v>
      </c>
      <c r="P11" s="9">
        <f t="shared" si="0"/>
        <v>17</v>
      </c>
      <c r="Q11" s="55">
        <f t="shared" si="1"/>
        <v>3470</v>
      </c>
      <c r="R11" s="33"/>
      <c r="S11" s="6">
        <f t="shared" si="2"/>
        <v>46.400000000000006</v>
      </c>
      <c r="U11" s="16">
        <v>29</v>
      </c>
      <c r="V11" s="16">
        <v>1.6</v>
      </c>
      <c r="W11" s="17">
        <f t="shared" si="3"/>
        <v>46.400000000000006</v>
      </c>
    </row>
    <row r="12" spans="1:23" ht="12">
      <c r="A12" s="14">
        <v>10</v>
      </c>
      <c r="B12" s="70" t="s">
        <v>20</v>
      </c>
      <c r="C12" s="73" t="s">
        <v>21</v>
      </c>
      <c r="D12" s="70">
        <v>4</v>
      </c>
      <c r="E12" s="74">
        <v>704</v>
      </c>
      <c r="F12" s="70">
        <v>3</v>
      </c>
      <c r="G12" s="70">
        <v>510</v>
      </c>
      <c r="H12" s="70">
        <v>2</v>
      </c>
      <c r="I12" s="70">
        <v>433</v>
      </c>
      <c r="J12" s="70">
        <v>4</v>
      </c>
      <c r="K12" s="74">
        <v>718</v>
      </c>
      <c r="L12" s="70">
        <v>1</v>
      </c>
      <c r="M12" s="70">
        <v>303</v>
      </c>
      <c r="N12" s="70">
        <v>3</v>
      </c>
      <c r="O12" s="70">
        <v>667</v>
      </c>
      <c r="P12" s="9">
        <f t="shared" si="0"/>
        <v>17</v>
      </c>
      <c r="Q12" s="55">
        <f t="shared" si="1"/>
        <v>3335</v>
      </c>
      <c r="R12" s="33"/>
      <c r="S12" s="6">
        <f t="shared" si="2"/>
        <v>43.5</v>
      </c>
      <c r="U12" s="16">
        <v>29</v>
      </c>
      <c r="V12" s="16">
        <v>1.5</v>
      </c>
      <c r="W12" s="17">
        <f t="shared" si="3"/>
        <v>43.5</v>
      </c>
    </row>
    <row r="13" spans="1:23" ht="12">
      <c r="A13" s="14">
        <v>11</v>
      </c>
      <c r="B13" s="70" t="s">
        <v>108</v>
      </c>
      <c r="C13" s="71" t="s">
        <v>64</v>
      </c>
      <c r="D13" s="70">
        <v>3</v>
      </c>
      <c r="E13" s="74">
        <v>445</v>
      </c>
      <c r="F13" s="70">
        <v>4</v>
      </c>
      <c r="G13" s="70">
        <v>594</v>
      </c>
      <c r="H13" s="70">
        <v>1</v>
      </c>
      <c r="I13" s="70">
        <v>409</v>
      </c>
      <c r="J13" s="70">
        <v>2</v>
      </c>
      <c r="K13" s="74">
        <v>486</v>
      </c>
      <c r="L13" s="70">
        <v>3</v>
      </c>
      <c r="M13" s="70">
        <v>567</v>
      </c>
      <c r="N13" s="70">
        <v>4</v>
      </c>
      <c r="O13" s="70">
        <v>800</v>
      </c>
      <c r="P13" s="9">
        <f t="shared" si="0"/>
        <v>17</v>
      </c>
      <c r="Q13" s="55">
        <f t="shared" si="1"/>
        <v>3301</v>
      </c>
      <c r="R13" s="33"/>
      <c r="S13" s="6">
        <f t="shared" si="2"/>
        <v>40.599999999999994</v>
      </c>
      <c r="U13" s="16">
        <v>29</v>
      </c>
      <c r="V13" s="16">
        <v>1.4</v>
      </c>
      <c r="W13" s="17">
        <f t="shared" si="3"/>
        <v>40.599999999999994</v>
      </c>
    </row>
    <row r="14" spans="1:23" ht="12">
      <c r="A14" s="14">
        <v>12</v>
      </c>
      <c r="B14" s="70" t="s">
        <v>184</v>
      </c>
      <c r="C14" s="71" t="s">
        <v>21</v>
      </c>
      <c r="D14" s="70">
        <v>4</v>
      </c>
      <c r="E14" s="74">
        <v>570</v>
      </c>
      <c r="F14" s="70">
        <v>4</v>
      </c>
      <c r="G14" s="70">
        <v>620</v>
      </c>
      <c r="H14" s="70">
        <v>4</v>
      </c>
      <c r="I14" s="70">
        <v>622</v>
      </c>
      <c r="J14" s="70">
        <v>3</v>
      </c>
      <c r="K14" s="74">
        <v>477</v>
      </c>
      <c r="L14" s="70">
        <v>1</v>
      </c>
      <c r="M14" s="70">
        <v>393</v>
      </c>
      <c r="N14" s="70">
        <v>1</v>
      </c>
      <c r="O14" s="70">
        <v>24</v>
      </c>
      <c r="P14" s="9">
        <f t="shared" si="0"/>
        <v>17</v>
      </c>
      <c r="Q14" s="56">
        <f t="shared" si="1"/>
        <v>2706</v>
      </c>
      <c r="R14" s="33"/>
      <c r="S14" s="6">
        <f t="shared" si="2"/>
        <v>37.7</v>
      </c>
      <c r="U14" s="16">
        <v>29</v>
      </c>
      <c r="V14" s="16">
        <v>1.3</v>
      </c>
      <c r="W14" s="17">
        <f t="shared" si="3"/>
        <v>37.7</v>
      </c>
    </row>
    <row r="15" spans="1:23" ht="12">
      <c r="A15" s="14">
        <v>13</v>
      </c>
      <c r="B15" s="70" t="s">
        <v>232</v>
      </c>
      <c r="C15" s="72" t="s">
        <v>139</v>
      </c>
      <c r="D15" s="70">
        <v>2</v>
      </c>
      <c r="E15" s="74">
        <v>508</v>
      </c>
      <c r="F15" s="70">
        <v>4</v>
      </c>
      <c r="G15" s="70">
        <v>604</v>
      </c>
      <c r="H15" s="70">
        <v>3</v>
      </c>
      <c r="I15" s="70">
        <v>535</v>
      </c>
      <c r="J15" s="70">
        <v>3</v>
      </c>
      <c r="K15" s="74">
        <v>523</v>
      </c>
      <c r="L15" s="70">
        <v>2</v>
      </c>
      <c r="M15" s="70">
        <v>549</v>
      </c>
      <c r="N15" s="70">
        <v>2.5</v>
      </c>
      <c r="O15" s="70">
        <v>511</v>
      </c>
      <c r="P15" s="9">
        <f t="shared" si="0"/>
        <v>16.5</v>
      </c>
      <c r="Q15" s="55">
        <f t="shared" si="1"/>
        <v>3230</v>
      </c>
      <c r="R15" s="33"/>
      <c r="S15" s="6">
        <f t="shared" si="2"/>
        <v>34.8</v>
      </c>
      <c r="U15" s="16">
        <v>29</v>
      </c>
      <c r="V15" s="19">
        <v>1.2</v>
      </c>
      <c r="W15" s="17">
        <f t="shared" si="3"/>
        <v>34.8</v>
      </c>
    </row>
    <row r="16" spans="1:23" ht="12">
      <c r="A16" s="14">
        <v>14</v>
      </c>
      <c r="B16" s="70" t="s">
        <v>230</v>
      </c>
      <c r="C16" s="71" t="s">
        <v>139</v>
      </c>
      <c r="D16" s="70">
        <v>1</v>
      </c>
      <c r="E16" s="74">
        <v>450</v>
      </c>
      <c r="F16" s="70">
        <v>3</v>
      </c>
      <c r="G16" s="70">
        <v>515</v>
      </c>
      <c r="H16" s="70">
        <v>3</v>
      </c>
      <c r="I16" s="70">
        <v>572</v>
      </c>
      <c r="J16" s="70">
        <v>3</v>
      </c>
      <c r="K16" s="74">
        <v>630</v>
      </c>
      <c r="L16" s="70">
        <v>2</v>
      </c>
      <c r="M16" s="70">
        <v>497</v>
      </c>
      <c r="N16" s="70">
        <v>4</v>
      </c>
      <c r="O16" s="70">
        <v>626</v>
      </c>
      <c r="P16" s="9">
        <f t="shared" si="0"/>
        <v>16</v>
      </c>
      <c r="Q16" s="55">
        <f t="shared" si="1"/>
        <v>3290</v>
      </c>
      <c r="R16" s="33"/>
      <c r="S16" s="6">
        <f t="shared" si="2"/>
        <v>31.900000000000002</v>
      </c>
      <c r="U16" s="16">
        <v>29</v>
      </c>
      <c r="V16" s="16">
        <v>1.1</v>
      </c>
      <c r="W16" s="17">
        <f t="shared" si="3"/>
        <v>31.900000000000002</v>
      </c>
    </row>
    <row r="17" spans="1:23" ht="12">
      <c r="A17" s="14">
        <v>15</v>
      </c>
      <c r="B17" s="70" t="s">
        <v>25</v>
      </c>
      <c r="C17" s="71" t="s">
        <v>26</v>
      </c>
      <c r="D17" s="70">
        <v>2</v>
      </c>
      <c r="E17" s="74">
        <v>432</v>
      </c>
      <c r="F17" s="70">
        <v>4</v>
      </c>
      <c r="G17" s="70">
        <v>732</v>
      </c>
      <c r="H17" s="70">
        <v>3</v>
      </c>
      <c r="I17" s="70">
        <v>666</v>
      </c>
      <c r="J17" s="70">
        <v>3</v>
      </c>
      <c r="K17" s="74">
        <v>564</v>
      </c>
      <c r="L17" s="70">
        <v>2.5</v>
      </c>
      <c r="M17" s="70">
        <v>500</v>
      </c>
      <c r="N17" s="70">
        <v>1</v>
      </c>
      <c r="O17" s="70">
        <v>218</v>
      </c>
      <c r="P17" s="9">
        <f t="shared" si="0"/>
        <v>15.5</v>
      </c>
      <c r="Q17" s="55">
        <f t="shared" si="1"/>
        <v>3112</v>
      </c>
      <c r="R17" s="33"/>
      <c r="S17" s="6">
        <f t="shared" si="2"/>
        <v>29</v>
      </c>
      <c r="U17" s="16">
        <v>29</v>
      </c>
      <c r="V17" s="16">
        <v>1</v>
      </c>
      <c r="W17" s="17">
        <f t="shared" si="3"/>
        <v>29</v>
      </c>
    </row>
    <row r="18" spans="1:23" ht="12">
      <c r="A18" s="14">
        <v>16</v>
      </c>
      <c r="B18" s="70" t="s">
        <v>197</v>
      </c>
      <c r="C18" s="72" t="s">
        <v>204</v>
      </c>
      <c r="D18" s="70">
        <v>3</v>
      </c>
      <c r="E18" s="74">
        <v>571</v>
      </c>
      <c r="F18" s="70">
        <v>2</v>
      </c>
      <c r="G18" s="70">
        <v>489</v>
      </c>
      <c r="H18" s="70">
        <v>1</v>
      </c>
      <c r="I18" s="70">
        <v>432</v>
      </c>
      <c r="J18" s="70">
        <v>3</v>
      </c>
      <c r="K18" s="74">
        <v>589</v>
      </c>
      <c r="L18" s="70">
        <v>3</v>
      </c>
      <c r="M18" s="70">
        <v>481</v>
      </c>
      <c r="N18" s="70">
        <v>3</v>
      </c>
      <c r="O18" s="70">
        <v>526</v>
      </c>
      <c r="P18" s="9">
        <f t="shared" si="0"/>
        <v>15</v>
      </c>
      <c r="Q18" s="55">
        <f t="shared" si="1"/>
        <v>3088</v>
      </c>
      <c r="R18" s="33"/>
      <c r="S18" s="6">
        <v>14</v>
      </c>
      <c r="U18" s="16"/>
      <c r="V18" s="16"/>
      <c r="W18" s="17"/>
    </row>
    <row r="19" spans="1:19" ht="12">
      <c r="A19" s="14">
        <v>17</v>
      </c>
      <c r="B19" s="70" t="s">
        <v>234</v>
      </c>
      <c r="C19" s="71" t="s">
        <v>92</v>
      </c>
      <c r="D19" s="70">
        <v>2</v>
      </c>
      <c r="E19" s="74">
        <v>463</v>
      </c>
      <c r="F19" s="70">
        <v>1</v>
      </c>
      <c r="G19" s="70">
        <v>440</v>
      </c>
      <c r="H19" s="70">
        <v>4</v>
      </c>
      <c r="I19" s="70">
        <v>675</v>
      </c>
      <c r="J19" s="70">
        <v>4</v>
      </c>
      <c r="K19" s="74">
        <v>638</v>
      </c>
      <c r="L19" s="70">
        <v>1</v>
      </c>
      <c r="M19" s="70">
        <v>348</v>
      </c>
      <c r="N19" s="70">
        <v>3</v>
      </c>
      <c r="O19" s="70">
        <v>472</v>
      </c>
      <c r="P19" s="9">
        <f t="shared" si="0"/>
        <v>15</v>
      </c>
      <c r="Q19" s="55">
        <f t="shared" si="1"/>
        <v>3036</v>
      </c>
      <c r="R19" s="33"/>
      <c r="S19" s="6">
        <v>13</v>
      </c>
    </row>
    <row r="20" spans="1:19" ht="12">
      <c r="A20" s="14">
        <v>18</v>
      </c>
      <c r="B20" s="70" t="s">
        <v>229</v>
      </c>
      <c r="C20" s="71" t="s">
        <v>48</v>
      </c>
      <c r="D20" s="70">
        <v>4</v>
      </c>
      <c r="E20" s="74">
        <v>607</v>
      </c>
      <c r="F20" s="70">
        <v>2</v>
      </c>
      <c r="G20" s="70">
        <v>472</v>
      </c>
      <c r="H20" s="70">
        <v>1</v>
      </c>
      <c r="I20" s="70">
        <v>313</v>
      </c>
      <c r="J20" s="70">
        <v>1</v>
      </c>
      <c r="K20" s="74">
        <v>364</v>
      </c>
      <c r="L20" s="70">
        <v>4</v>
      </c>
      <c r="M20" s="70">
        <v>717</v>
      </c>
      <c r="N20" s="70">
        <v>2</v>
      </c>
      <c r="O20" s="70">
        <v>592</v>
      </c>
      <c r="P20" s="9">
        <f t="shared" si="0"/>
        <v>14</v>
      </c>
      <c r="Q20" s="55">
        <f t="shared" si="1"/>
        <v>3065</v>
      </c>
      <c r="R20" s="33"/>
      <c r="S20" s="6">
        <v>12</v>
      </c>
    </row>
    <row r="21" spans="1:19" ht="12">
      <c r="A21" s="14">
        <v>19</v>
      </c>
      <c r="B21" s="70" t="s">
        <v>41</v>
      </c>
      <c r="C21" s="71" t="s">
        <v>42</v>
      </c>
      <c r="D21" s="70">
        <v>1</v>
      </c>
      <c r="E21" s="74">
        <v>382</v>
      </c>
      <c r="F21" s="70">
        <v>3</v>
      </c>
      <c r="G21" s="70">
        <v>582</v>
      </c>
      <c r="H21" s="70">
        <v>4</v>
      </c>
      <c r="I21" s="70">
        <v>697</v>
      </c>
      <c r="J21" s="70">
        <v>2</v>
      </c>
      <c r="K21" s="74">
        <v>580</v>
      </c>
      <c r="L21" s="70">
        <v>1</v>
      </c>
      <c r="M21" s="70">
        <v>406</v>
      </c>
      <c r="N21" s="70">
        <v>2</v>
      </c>
      <c r="O21" s="70">
        <v>477</v>
      </c>
      <c r="P21" s="9">
        <f t="shared" si="0"/>
        <v>13</v>
      </c>
      <c r="Q21" s="55">
        <f t="shared" si="1"/>
        <v>3124</v>
      </c>
      <c r="R21" s="33"/>
      <c r="S21" s="6">
        <v>11</v>
      </c>
    </row>
    <row r="22" spans="1:19" ht="12">
      <c r="A22" s="14">
        <v>20</v>
      </c>
      <c r="B22" s="70" t="s">
        <v>228</v>
      </c>
      <c r="C22" s="71" t="s">
        <v>30</v>
      </c>
      <c r="D22" s="70">
        <v>1</v>
      </c>
      <c r="E22" s="74">
        <v>271</v>
      </c>
      <c r="F22" s="70">
        <v>2</v>
      </c>
      <c r="G22" s="70">
        <v>461</v>
      </c>
      <c r="H22" s="70">
        <v>3</v>
      </c>
      <c r="I22" s="70">
        <v>638</v>
      </c>
      <c r="J22" s="70">
        <v>1</v>
      </c>
      <c r="K22" s="74">
        <v>208</v>
      </c>
      <c r="L22" s="70">
        <v>2</v>
      </c>
      <c r="M22" s="70">
        <v>493</v>
      </c>
      <c r="N22" s="70">
        <v>4</v>
      </c>
      <c r="O22" s="70">
        <v>784</v>
      </c>
      <c r="P22" s="9">
        <f t="shared" si="0"/>
        <v>13</v>
      </c>
      <c r="Q22" s="56">
        <f t="shared" si="1"/>
        <v>2855</v>
      </c>
      <c r="R22" s="33"/>
      <c r="S22" s="6">
        <v>10</v>
      </c>
    </row>
    <row r="23" spans="1:19" ht="12">
      <c r="A23" s="14">
        <v>21</v>
      </c>
      <c r="B23" s="70" t="s">
        <v>174</v>
      </c>
      <c r="C23" s="71" t="s">
        <v>92</v>
      </c>
      <c r="D23" s="70">
        <v>3</v>
      </c>
      <c r="E23" s="74">
        <v>506</v>
      </c>
      <c r="F23" s="70">
        <v>1</v>
      </c>
      <c r="G23" s="70">
        <v>309</v>
      </c>
      <c r="H23" s="70">
        <v>2</v>
      </c>
      <c r="I23" s="70">
        <v>410</v>
      </c>
      <c r="J23" s="70">
        <v>2</v>
      </c>
      <c r="K23" s="74">
        <v>421</v>
      </c>
      <c r="L23" s="70">
        <v>1</v>
      </c>
      <c r="M23" s="70">
        <v>341</v>
      </c>
      <c r="N23" s="70">
        <v>4</v>
      </c>
      <c r="O23" s="70">
        <v>609</v>
      </c>
      <c r="P23" s="9">
        <f t="shared" si="0"/>
        <v>13</v>
      </c>
      <c r="Q23" s="56">
        <f t="shared" si="1"/>
        <v>2596</v>
      </c>
      <c r="R23" s="33"/>
      <c r="S23" s="6">
        <v>9</v>
      </c>
    </row>
    <row r="24" spans="1:19" ht="12">
      <c r="A24" s="14">
        <v>22</v>
      </c>
      <c r="B24" s="70" t="s">
        <v>94</v>
      </c>
      <c r="C24" s="73" t="s">
        <v>95</v>
      </c>
      <c r="D24" s="70">
        <v>1</v>
      </c>
      <c r="E24" s="74">
        <v>343</v>
      </c>
      <c r="F24" s="70">
        <v>2</v>
      </c>
      <c r="G24" s="70">
        <v>355</v>
      </c>
      <c r="H24" s="70">
        <v>2</v>
      </c>
      <c r="I24" s="70">
        <v>411</v>
      </c>
      <c r="J24" s="70">
        <v>3</v>
      </c>
      <c r="K24" s="74">
        <v>264</v>
      </c>
      <c r="L24" s="70">
        <v>3</v>
      </c>
      <c r="M24" s="70">
        <v>570</v>
      </c>
      <c r="N24" s="70">
        <v>2</v>
      </c>
      <c r="O24" s="70">
        <v>366</v>
      </c>
      <c r="P24" s="9">
        <f t="shared" si="0"/>
        <v>13</v>
      </c>
      <c r="Q24" s="56">
        <f t="shared" si="1"/>
        <v>2309</v>
      </c>
      <c r="R24" s="33"/>
      <c r="S24" s="6">
        <v>8</v>
      </c>
    </row>
    <row r="25" spans="1:19" ht="12">
      <c r="A25" s="14">
        <v>23</v>
      </c>
      <c r="B25" s="70" t="s">
        <v>143</v>
      </c>
      <c r="C25" s="73" t="s">
        <v>26</v>
      </c>
      <c r="D25" s="70">
        <v>1</v>
      </c>
      <c r="E25" s="74">
        <v>415</v>
      </c>
      <c r="F25" s="70">
        <v>1</v>
      </c>
      <c r="G25" s="70">
        <v>394</v>
      </c>
      <c r="H25" s="70">
        <v>3</v>
      </c>
      <c r="I25" s="70">
        <v>504</v>
      </c>
      <c r="J25" s="70">
        <v>1</v>
      </c>
      <c r="K25" s="74">
        <v>155</v>
      </c>
      <c r="L25" s="70">
        <v>4</v>
      </c>
      <c r="M25" s="70">
        <v>726</v>
      </c>
      <c r="N25" s="70">
        <v>2</v>
      </c>
      <c r="O25" s="70">
        <v>461</v>
      </c>
      <c r="P25" s="9">
        <f t="shared" si="0"/>
        <v>12</v>
      </c>
      <c r="Q25" s="56">
        <f t="shared" si="1"/>
        <v>2655</v>
      </c>
      <c r="R25" s="33"/>
      <c r="S25" s="6">
        <v>7</v>
      </c>
    </row>
    <row r="26" spans="1:19" ht="12">
      <c r="A26" s="14">
        <v>24</v>
      </c>
      <c r="B26" s="70" t="s">
        <v>135</v>
      </c>
      <c r="C26" s="71" t="s">
        <v>59</v>
      </c>
      <c r="D26" s="70">
        <v>1</v>
      </c>
      <c r="E26" s="74">
        <v>369</v>
      </c>
      <c r="F26" s="70">
        <v>1</v>
      </c>
      <c r="G26" s="70">
        <v>325</v>
      </c>
      <c r="H26" s="70">
        <v>3</v>
      </c>
      <c r="I26" s="70">
        <v>484</v>
      </c>
      <c r="J26" s="70">
        <v>2</v>
      </c>
      <c r="K26" s="74">
        <v>252</v>
      </c>
      <c r="L26" s="70">
        <v>3</v>
      </c>
      <c r="M26" s="70">
        <v>478</v>
      </c>
      <c r="N26" s="70">
        <v>2</v>
      </c>
      <c r="O26" s="70">
        <v>329</v>
      </c>
      <c r="P26" s="9">
        <f t="shared" si="0"/>
        <v>12</v>
      </c>
      <c r="Q26" s="56">
        <f t="shared" si="1"/>
        <v>2237</v>
      </c>
      <c r="R26" s="33"/>
      <c r="S26" s="6">
        <v>6</v>
      </c>
    </row>
    <row r="27" spans="1:19" ht="12">
      <c r="A27" s="14">
        <v>25</v>
      </c>
      <c r="B27" s="70" t="s">
        <v>56</v>
      </c>
      <c r="C27" s="71" t="s">
        <v>40</v>
      </c>
      <c r="D27" s="70">
        <v>2</v>
      </c>
      <c r="E27" s="74">
        <v>418</v>
      </c>
      <c r="F27" s="70">
        <v>4</v>
      </c>
      <c r="G27" s="70">
        <v>753</v>
      </c>
      <c r="H27" s="70">
        <v>1</v>
      </c>
      <c r="I27" s="70">
        <v>262</v>
      </c>
      <c r="J27" s="70">
        <v>1</v>
      </c>
      <c r="K27" s="74">
        <v>307</v>
      </c>
      <c r="L27" s="70">
        <v>1</v>
      </c>
      <c r="M27" s="70">
        <v>389</v>
      </c>
      <c r="N27" s="70">
        <v>2</v>
      </c>
      <c r="O27" s="70">
        <v>529</v>
      </c>
      <c r="P27" s="9">
        <f t="shared" si="0"/>
        <v>11</v>
      </c>
      <c r="Q27" s="56">
        <f t="shared" si="1"/>
        <v>2658</v>
      </c>
      <c r="R27" s="33"/>
      <c r="S27" s="6">
        <v>5</v>
      </c>
    </row>
    <row r="28" spans="1:19" ht="12">
      <c r="A28" s="14">
        <v>26</v>
      </c>
      <c r="B28" s="70" t="s">
        <v>54</v>
      </c>
      <c r="C28" s="71" t="s">
        <v>0</v>
      </c>
      <c r="D28" s="70">
        <v>2</v>
      </c>
      <c r="E28" s="74">
        <v>479</v>
      </c>
      <c r="F28" s="70">
        <v>1</v>
      </c>
      <c r="G28" s="70">
        <v>249</v>
      </c>
      <c r="H28" s="70">
        <v>2</v>
      </c>
      <c r="I28" s="70">
        <v>467</v>
      </c>
      <c r="J28" s="70">
        <v>2</v>
      </c>
      <c r="K28" s="74">
        <v>449</v>
      </c>
      <c r="L28" s="70">
        <v>3</v>
      </c>
      <c r="M28" s="70">
        <v>509</v>
      </c>
      <c r="N28" s="70">
        <v>1</v>
      </c>
      <c r="O28" s="70">
        <v>363</v>
      </c>
      <c r="P28" s="9">
        <f t="shared" si="0"/>
        <v>11</v>
      </c>
      <c r="Q28" s="56">
        <f t="shared" si="1"/>
        <v>2516</v>
      </c>
      <c r="R28" s="33"/>
      <c r="S28" s="6">
        <v>4</v>
      </c>
    </row>
    <row r="29" spans="1:19" ht="12">
      <c r="A29" s="14">
        <v>27</v>
      </c>
      <c r="B29" s="70" t="s">
        <v>231</v>
      </c>
      <c r="C29" s="71" t="s">
        <v>32</v>
      </c>
      <c r="D29" s="70">
        <v>2</v>
      </c>
      <c r="E29" s="74">
        <v>472</v>
      </c>
      <c r="F29" s="70">
        <v>1</v>
      </c>
      <c r="G29" s="70">
        <v>331</v>
      </c>
      <c r="H29" s="70">
        <v>1</v>
      </c>
      <c r="I29" s="70">
        <v>323</v>
      </c>
      <c r="J29" s="70">
        <v>2</v>
      </c>
      <c r="K29" s="74">
        <v>441</v>
      </c>
      <c r="L29" s="70">
        <v>3</v>
      </c>
      <c r="M29" s="70">
        <v>555</v>
      </c>
      <c r="N29" s="70">
        <v>1</v>
      </c>
      <c r="O29" s="70">
        <v>404</v>
      </c>
      <c r="P29" s="9">
        <f t="shared" si="0"/>
        <v>10</v>
      </c>
      <c r="Q29" s="56">
        <f t="shared" si="1"/>
        <v>2526</v>
      </c>
      <c r="R29" s="33"/>
      <c r="S29" s="6">
        <v>3</v>
      </c>
    </row>
    <row r="30" spans="1:19" ht="12">
      <c r="A30" s="14">
        <v>28</v>
      </c>
      <c r="B30" s="70" t="s">
        <v>134</v>
      </c>
      <c r="C30" s="75" t="s">
        <v>59</v>
      </c>
      <c r="D30" s="70">
        <v>1</v>
      </c>
      <c r="E30" s="74">
        <v>357</v>
      </c>
      <c r="F30" s="70">
        <v>3</v>
      </c>
      <c r="G30" s="70">
        <v>610</v>
      </c>
      <c r="H30" s="70">
        <v>1</v>
      </c>
      <c r="I30" s="70">
        <v>373</v>
      </c>
      <c r="J30" s="70">
        <v>2</v>
      </c>
      <c r="K30" s="74">
        <v>480</v>
      </c>
      <c r="L30" s="70">
        <v>2</v>
      </c>
      <c r="M30" s="70">
        <v>434</v>
      </c>
      <c r="N30" s="70">
        <v>1</v>
      </c>
      <c r="O30" s="70">
        <v>189</v>
      </c>
      <c r="P30" s="9">
        <f t="shared" si="0"/>
        <v>10</v>
      </c>
      <c r="Q30" s="56">
        <f t="shared" si="1"/>
        <v>2443</v>
      </c>
      <c r="R30" s="33"/>
      <c r="S30" s="6">
        <v>2</v>
      </c>
    </row>
    <row r="31" spans="1:19" ht="12">
      <c r="A31" s="14">
        <v>29</v>
      </c>
      <c r="B31" s="70" t="s">
        <v>128</v>
      </c>
      <c r="C31" s="73" t="s">
        <v>131</v>
      </c>
      <c r="D31" s="70">
        <v>3</v>
      </c>
      <c r="E31" s="74">
        <v>553</v>
      </c>
      <c r="F31" s="70">
        <v>1</v>
      </c>
      <c r="G31" s="70">
        <v>412</v>
      </c>
      <c r="H31" s="70">
        <v>2</v>
      </c>
      <c r="I31" s="70">
        <v>305</v>
      </c>
      <c r="J31" s="70">
        <v>1</v>
      </c>
      <c r="K31" s="74">
        <v>434</v>
      </c>
      <c r="L31" s="70">
        <v>1</v>
      </c>
      <c r="M31" s="70">
        <v>270</v>
      </c>
      <c r="N31" s="70">
        <v>1</v>
      </c>
      <c r="O31" s="70">
        <v>387</v>
      </c>
      <c r="P31" s="9">
        <f t="shared" si="0"/>
        <v>9</v>
      </c>
      <c r="Q31" s="56">
        <f t="shared" si="1"/>
        <v>2361</v>
      </c>
      <c r="R31" s="33"/>
      <c r="S31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W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102</v>
      </c>
      <c r="C1" s="23" t="s">
        <v>164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7"/>
      <c r="C3" s="37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42">SUM(D3+F3+H3+J3+L3+N3)</f>
        <v>0</v>
      </c>
      <c r="Q3" s="8">
        <f t="shared" si="0"/>
        <v>0</v>
      </c>
      <c r="R3" s="33"/>
      <c r="S3" s="6">
        <f aca="true" t="shared" si="1" ref="S3:S17">SUM(W3)</f>
        <v>120</v>
      </c>
      <c r="U3" s="16">
        <v>40</v>
      </c>
      <c r="V3" s="16">
        <v>3</v>
      </c>
      <c r="W3" s="17">
        <f aca="true" t="shared" si="2" ref="W3:W17">SUM(U3*V3)</f>
        <v>120</v>
      </c>
    </row>
    <row r="4" spans="1:23" ht="12">
      <c r="A4" s="14">
        <v>2</v>
      </c>
      <c r="B4" s="37"/>
      <c r="C4" s="37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108</v>
      </c>
      <c r="U4" s="16">
        <v>40</v>
      </c>
      <c r="V4" s="16">
        <v>2.7</v>
      </c>
      <c r="W4" s="17">
        <f t="shared" si="2"/>
        <v>108</v>
      </c>
    </row>
    <row r="5" spans="1:23" ht="12">
      <c r="A5" s="14">
        <v>3</v>
      </c>
      <c r="B5" s="37"/>
      <c r="C5" s="37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96</v>
      </c>
      <c r="U5" s="16">
        <v>40</v>
      </c>
      <c r="V5" s="19">
        <v>2.4</v>
      </c>
      <c r="W5" s="17">
        <f t="shared" si="2"/>
        <v>96</v>
      </c>
    </row>
    <row r="6" spans="1:23" ht="12">
      <c r="A6" s="14">
        <v>4</v>
      </c>
      <c r="B6" s="39"/>
      <c r="C6" s="39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88</v>
      </c>
      <c r="U6" s="16">
        <v>40</v>
      </c>
      <c r="V6" s="16">
        <v>2.2</v>
      </c>
      <c r="W6" s="17">
        <f t="shared" si="2"/>
        <v>88</v>
      </c>
    </row>
    <row r="7" spans="1:23" ht="12">
      <c r="A7" s="14">
        <v>5</v>
      </c>
      <c r="B7" s="39"/>
      <c r="C7" s="39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80</v>
      </c>
      <c r="U7" s="16">
        <v>40</v>
      </c>
      <c r="V7" s="16">
        <v>2</v>
      </c>
      <c r="W7" s="17">
        <f t="shared" si="2"/>
        <v>80</v>
      </c>
    </row>
    <row r="8" spans="1:23" ht="12">
      <c r="A8" s="14">
        <v>6</v>
      </c>
      <c r="B8" s="37"/>
      <c r="C8" s="37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76</v>
      </c>
      <c r="U8" s="16">
        <v>40</v>
      </c>
      <c r="V8" s="16">
        <v>1.9</v>
      </c>
      <c r="W8" s="17">
        <f t="shared" si="2"/>
        <v>76</v>
      </c>
    </row>
    <row r="9" spans="1:23" ht="12">
      <c r="A9" s="14">
        <v>7</v>
      </c>
      <c r="B9" s="37"/>
      <c r="C9" s="37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72</v>
      </c>
      <c r="U9" s="16">
        <v>40</v>
      </c>
      <c r="V9" s="16">
        <v>1.8</v>
      </c>
      <c r="W9" s="17">
        <f t="shared" si="2"/>
        <v>72</v>
      </c>
    </row>
    <row r="10" spans="1:23" ht="12">
      <c r="A10" s="14">
        <v>8</v>
      </c>
      <c r="B10" s="39"/>
      <c r="C10" s="39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68</v>
      </c>
      <c r="U10" s="16">
        <v>40</v>
      </c>
      <c r="V10" s="16">
        <v>1.7000000000000002</v>
      </c>
      <c r="W10" s="17">
        <f t="shared" si="2"/>
        <v>68</v>
      </c>
    </row>
    <row r="11" spans="1:23" ht="12">
      <c r="A11" s="14">
        <v>9</v>
      </c>
      <c r="B11" s="39"/>
      <c r="C11" s="39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64</v>
      </c>
      <c r="U11" s="16">
        <v>40</v>
      </c>
      <c r="V11" s="16">
        <v>1.6</v>
      </c>
      <c r="W11" s="17">
        <f t="shared" si="2"/>
        <v>64</v>
      </c>
    </row>
    <row r="12" spans="1:23" ht="12">
      <c r="A12" s="14">
        <v>10</v>
      </c>
      <c r="B12" s="37"/>
      <c r="C12" s="37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60</v>
      </c>
      <c r="U12" s="16">
        <v>40</v>
      </c>
      <c r="V12" s="16">
        <v>1.5</v>
      </c>
      <c r="W12" s="17">
        <f t="shared" si="2"/>
        <v>60</v>
      </c>
    </row>
    <row r="13" spans="1:23" ht="12">
      <c r="A13" s="14">
        <v>11</v>
      </c>
      <c r="B13" s="39"/>
      <c r="C13" s="39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56</v>
      </c>
      <c r="U13" s="16">
        <v>40</v>
      </c>
      <c r="V13" s="16">
        <v>1.4</v>
      </c>
      <c r="W13" s="17">
        <f t="shared" si="2"/>
        <v>56</v>
      </c>
    </row>
    <row r="14" spans="1:23" ht="12">
      <c r="A14" s="14">
        <v>12</v>
      </c>
      <c r="B14" s="39"/>
      <c r="C14" s="39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52</v>
      </c>
      <c r="U14" s="16">
        <v>40</v>
      </c>
      <c r="V14" s="16">
        <v>1.3</v>
      </c>
      <c r="W14" s="17">
        <f t="shared" si="2"/>
        <v>52</v>
      </c>
    </row>
    <row r="15" spans="1:23" ht="12">
      <c r="A15" s="14">
        <v>13</v>
      </c>
      <c r="B15" s="40"/>
      <c r="C15" s="37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48</v>
      </c>
      <c r="U15" s="16">
        <v>40</v>
      </c>
      <c r="V15" s="19">
        <v>1.2</v>
      </c>
      <c r="W15" s="17">
        <f t="shared" si="2"/>
        <v>48</v>
      </c>
    </row>
    <row r="16" spans="1:23" ht="12">
      <c r="A16" s="14">
        <v>14</v>
      </c>
      <c r="B16" s="39"/>
      <c r="C16" s="39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44</v>
      </c>
      <c r="U16" s="16">
        <v>40</v>
      </c>
      <c r="V16" s="16">
        <v>1.1</v>
      </c>
      <c r="W16" s="17">
        <f t="shared" si="2"/>
        <v>44</v>
      </c>
    </row>
    <row r="17" spans="1:23" ht="12">
      <c r="A17" s="14">
        <v>15</v>
      </c>
      <c r="B17" s="37"/>
      <c r="C17" s="37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40</v>
      </c>
      <c r="U17" s="16">
        <v>40</v>
      </c>
      <c r="V17" s="16">
        <v>1</v>
      </c>
      <c r="W17" s="17">
        <f t="shared" si="2"/>
        <v>40</v>
      </c>
    </row>
    <row r="18" spans="1:19" ht="12">
      <c r="A18" s="14">
        <v>16</v>
      </c>
      <c r="B18" s="41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25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24</v>
      </c>
    </row>
    <row r="20" spans="1:19" ht="12">
      <c r="A20" s="14">
        <v>18</v>
      </c>
      <c r="B20" s="37"/>
      <c r="C20" s="37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23</v>
      </c>
    </row>
    <row r="21" spans="1:19" ht="12">
      <c r="A21" s="14">
        <v>19</v>
      </c>
      <c r="B21" s="37"/>
      <c r="C21" s="37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22</v>
      </c>
    </row>
    <row r="22" spans="1:19" ht="12">
      <c r="A22" s="14">
        <v>20</v>
      </c>
      <c r="B22" s="37"/>
      <c r="C22" s="37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21</v>
      </c>
    </row>
    <row r="23" spans="1:19" ht="12">
      <c r="A23" s="14">
        <v>21</v>
      </c>
      <c r="B23" s="39"/>
      <c r="C23" s="39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20</v>
      </c>
    </row>
    <row r="24" spans="1:19" ht="12">
      <c r="A24" s="14">
        <v>22</v>
      </c>
      <c r="B24" s="39"/>
      <c r="C24" s="39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19</v>
      </c>
    </row>
    <row r="25" spans="1:19" ht="12">
      <c r="A25" s="14">
        <v>23</v>
      </c>
      <c r="B25" s="40"/>
      <c r="C25" s="40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18</v>
      </c>
    </row>
    <row r="26" spans="1:19" ht="12">
      <c r="A26" s="14">
        <v>24</v>
      </c>
      <c r="B26" s="42"/>
      <c r="C26" s="43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17</v>
      </c>
    </row>
    <row r="27" spans="1:19" ht="12">
      <c r="A27" s="14">
        <v>25</v>
      </c>
      <c r="B27" s="37"/>
      <c r="C27" s="37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16</v>
      </c>
    </row>
    <row r="28" spans="1:19" ht="12">
      <c r="A28" s="14">
        <v>26</v>
      </c>
      <c r="B28" s="37"/>
      <c r="C28" s="37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15</v>
      </c>
    </row>
    <row r="29" spans="1:19" ht="12">
      <c r="A29" s="14">
        <v>27</v>
      </c>
      <c r="B29" s="41"/>
      <c r="C29" s="38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14</v>
      </c>
    </row>
    <row r="30" spans="1:19" ht="12">
      <c r="A30" s="14">
        <v>28</v>
      </c>
      <c r="B30" s="39"/>
      <c r="C30" s="39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13</v>
      </c>
    </row>
    <row r="31" spans="1:19" ht="12">
      <c r="A31" s="14">
        <v>29</v>
      </c>
      <c r="B31" s="37"/>
      <c r="C31" s="37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12</v>
      </c>
    </row>
    <row r="32" spans="1:19" ht="12">
      <c r="A32" s="14">
        <v>30</v>
      </c>
      <c r="B32" s="37"/>
      <c r="C32" s="37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11</v>
      </c>
    </row>
    <row r="33" spans="1:19" ht="12">
      <c r="A33" s="14">
        <v>31</v>
      </c>
      <c r="B33" s="37"/>
      <c r="C33" s="37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10</v>
      </c>
    </row>
    <row r="34" spans="1:19" ht="12">
      <c r="A34" s="14">
        <v>32</v>
      </c>
      <c r="B34" s="37"/>
      <c r="C34" s="37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9</v>
      </c>
    </row>
    <row r="35" spans="1:19" ht="12">
      <c r="A35" s="14">
        <v>33</v>
      </c>
      <c r="B35" s="37"/>
      <c r="C35" s="37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8</v>
      </c>
    </row>
    <row r="36" spans="1:19" ht="12">
      <c r="A36" s="14">
        <v>34</v>
      </c>
      <c r="B36" s="37"/>
      <c r="C36" s="37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7</v>
      </c>
    </row>
    <row r="37" spans="1:19" ht="12">
      <c r="A37" s="14">
        <v>35</v>
      </c>
      <c r="B37" s="37"/>
      <c r="C37" s="37"/>
      <c r="D37" s="6"/>
      <c r="E37" s="8"/>
      <c r="F37" s="6"/>
      <c r="G37" s="8"/>
      <c r="H37" s="6"/>
      <c r="I37" s="8"/>
      <c r="J37" s="6"/>
      <c r="K37" s="8"/>
      <c r="L37" s="6"/>
      <c r="M37" s="8"/>
      <c r="N37" s="6"/>
      <c r="O37" s="8"/>
      <c r="P37" s="9">
        <f t="shared" si="0"/>
        <v>0</v>
      </c>
      <c r="Q37" s="8">
        <f t="shared" si="0"/>
        <v>0</v>
      </c>
      <c r="R37" s="33"/>
      <c r="S37" s="6">
        <v>6</v>
      </c>
    </row>
    <row r="38" spans="1:19" ht="12">
      <c r="A38" s="14">
        <v>36</v>
      </c>
      <c r="B38" s="37"/>
      <c r="C38" s="37"/>
      <c r="D38" s="6"/>
      <c r="E38" s="8"/>
      <c r="F38" s="6"/>
      <c r="G38" s="8"/>
      <c r="H38" s="6"/>
      <c r="I38" s="8"/>
      <c r="J38" s="6"/>
      <c r="K38" s="8"/>
      <c r="L38" s="6"/>
      <c r="M38" s="8"/>
      <c r="N38" s="6"/>
      <c r="O38" s="8"/>
      <c r="P38" s="9">
        <f t="shared" si="0"/>
        <v>0</v>
      </c>
      <c r="Q38" s="8">
        <f t="shared" si="0"/>
        <v>0</v>
      </c>
      <c r="R38" s="33"/>
      <c r="S38" s="6">
        <v>5</v>
      </c>
    </row>
    <row r="39" spans="1:19" ht="12">
      <c r="A39" s="14">
        <v>37</v>
      </c>
      <c r="B39" s="37"/>
      <c r="C39" s="37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9">
        <f t="shared" si="0"/>
        <v>0</v>
      </c>
      <c r="Q39" s="8">
        <f t="shared" si="0"/>
        <v>0</v>
      </c>
      <c r="R39" s="33"/>
      <c r="S39" s="6">
        <v>4</v>
      </c>
    </row>
    <row r="40" spans="1:19" ht="12">
      <c r="A40" s="14">
        <v>38</v>
      </c>
      <c r="B40" s="37"/>
      <c r="C40" s="37"/>
      <c r="D40" s="6"/>
      <c r="E40" s="8"/>
      <c r="F40" s="6"/>
      <c r="G40" s="8"/>
      <c r="H40" s="6"/>
      <c r="I40" s="8"/>
      <c r="J40" s="6"/>
      <c r="K40" s="8"/>
      <c r="L40" s="6"/>
      <c r="M40" s="8"/>
      <c r="N40" s="6"/>
      <c r="O40" s="8"/>
      <c r="P40" s="9">
        <f t="shared" si="0"/>
        <v>0</v>
      </c>
      <c r="Q40" s="8">
        <f t="shared" si="0"/>
        <v>0</v>
      </c>
      <c r="R40" s="33"/>
      <c r="S40" s="6">
        <v>3</v>
      </c>
    </row>
    <row r="41" spans="1:19" ht="12">
      <c r="A41" s="14">
        <v>39</v>
      </c>
      <c r="B41" s="37"/>
      <c r="C41" s="37"/>
      <c r="D41" s="6"/>
      <c r="E41" s="8"/>
      <c r="F41" s="6"/>
      <c r="G41" s="8"/>
      <c r="H41" s="6"/>
      <c r="I41" s="8"/>
      <c r="J41" s="6"/>
      <c r="K41" s="8"/>
      <c r="L41" s="6"/>
      <c r="M41" s="8"/>
      <c r="N41" s="6"/>
      <c r="O41" s="8"/>
      <c r="P41" s="9">
        <f t="shared" si="0"/>
        <v>0</v>
      </c>
      <c r="Q41" s="8">
        <f t="shared" si="0"/>
        <v>0</v>
      </c>
      <c r="R41" s="33"/>
      <c r="S41" s="6">
        <v>2</v>
      </c>
    </row>
    <row r="42" spans="1:19" ht="12">
      <c r="A42" s="14">
        <v>40</v>
      </c>
      <c r="B42" s="39"/>
      <c r="C42" s="39"/>
      <c r="D42" s="6"/>
      <c r="E42" s="8"/>
      <c r="F42" s="6"/>
      <c r="G42" s="8"/>
      <c r="H42" s="6"/>
      <c r="I42" s="8"/>
      <c r="J42" s="6"/>
      <c r="K42" s="8"/>
      <c r="L42" s="6"/>
      <c r="M42" s="8"/>
      <c r="N42" s="6"/>
      <c r="O42" s="8"/>
      <c r="P42" s="9">
        <f t="shared" si="0"/>
        <v>0</v>
      </c>
      <c r="Q42" s="8">
        <f t="shared" si="0"/>
        <v>0</v>
      </c>
      <c r="R42" s="33"/>
      <c r="S42" s="6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W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32</v>
      </c>
      <c r="C1" s="23" t="s">
        <v>165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7"/>
      <c r="C3" s="37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42">SUM(D3+F3+H3+J3+L3+N3)</f>
        <v>0</v>
      </c>
      <c r="Q3" s="8">
        <f t="shared" si="0"/>
        <v>0</v>
      </c>
      <c r="R3" s="33"/>
      <c r="S3" s="6">
        <f aca="true" t="shared" si="1" ref="S3:S17">SUM(W3)</f>
        <v>120</v>
      </c>
      <c r="U3" s="16">
        <v>40</v>
      </c>
      <c r="V3" s="16">
        <v>3</v>
      </c>
      <c r="W3" s="17">
        <f aca="true" t="shared" si="2" ref="W3:W17">SUM(U3*V3)</f>
        <v>120</v>
      </c>
    </row>
    <row r="4" spans="1:23" ht="12">
      <c r="A4" s="14">
        <v>2</v>
      </c>
      <c r="B4" s="37"/>
      <c r="C4" s="37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108</v>
      </c>
      <c r="U4" s="16">
        <v>40</v>
      </c>
      <c r="V4" s="16">
        <v>2.7</v>
      </c>
      <c r="W4" s="17">
        <f t="shared" si="2"/>
        <v>108</v>
      </c>
    </row>
    <row r="5" spans="1:23" ht="12">
      <c r="A5" s="14">
        <v>3</v>
      </c>
      <c r="B5" s="37"/>
      <c r="C5" s="37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96</v>
      </c>
      <c r="U5" s="16">
        <v>40</v>
      </c>
      <c r="V5" s="19">
        <v>2.4</v>
      </c>
      <c r="W5" s="17">
        <f t="shared" si="2"/>
        <v>96</v>
      </c>
    </row>
    <row r="6" spans="1:23" ht="12">
      <c r="A6" s="14">
        <v>4</v>
      </c>
      <c r="B6" s="39"/>
      <c r="C6" s="39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88</v>
      </c>
      <c r="U6" s="16">
        <v>40</v>
      </c>
      <c r="V6" s="16">
        <v>2.2</v>
      </c>
      <c r="W6" s="17">
        <f t="shared" si="2"/>
        <v>88</v>
      </c>
    </row>
    <row r="7" spans="1:23" ht="12">
      <c r="A7" s="14">
        <v>5</v>
      </c>
      <c r="B7" s="39"/>
      <c r="C7" s="39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80</v>
      </c>
      <c r="U7" s="16">
        <v>40</v>
      </c>
      <c r="V7" s="16">
        <v>2</v>
      </c>
      <c r="W7" s="17">
        <f t="shared" si="2"/>
        <v>80</v>
      </c>
    </row>
    <row r="8" spans="1:23" ht="12">
      <c r="A8" s="14">
        <v>6</v>
      </c>
      <c r="B8" s="37"/>
      <c r="C8" s="37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76</v>
      </c>
      <c r="U8" s="16">
        <v>40</v>
      </c>
      <c r="V8" s="16">
        <v>1.9</v>
      </c>
      <c r="W8" s="17">
        <f t="shared" si="2"/>
        <v>76</v>
      </c>
    </row>
    <row r="9" spans="1:23" ht="12">
      <c r="A9" s="14">
        <v>7</v>
      </c>
      <c r="B9" s="37"/>
      <c r="C9" s="37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72</v>
      </c>
      <c r="U9" s="16">
        <v>40</v>
      </c>
      <c r="V9" s="16">
        <v>1.8</v>
      </c>
      <c r="W9" s="17">
        <f t="shared" si="2"/>
        <v>72</v>
      </c>
    </row>
    <row r="10" spans="1:23" ht="12">
      <c r="A10" s="14">
        <v>8</v>
      </c>
      <c r="B10" s="39"/>
      <c r="C10" s="39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68</v>
      </c>
      <c r="U10" s="16">
        <v>40</v>
      </c>
      <c r="V10" s="16">
        <v>1.7000000000000002</v>
      </c>
      <c r="W10" s="17">
        <f t="shared" si="2"/>
        <v>68</v>
      </c>
    </row>
    <row r="11" spans="1:23" ht="12">
      <c r="A11" s="14">
        <v>9</v>
      </c>
      <c r="B11" s="39"/>
      <c r="C11" s="39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64</v>
      </c>
      <c r="U11" s="16">
        <v>40</v>
      </c>
      <c r="V11" s="16">
        <v>1.6</v>
      </c>
      <c r="W11" s="17">
        <f t="shared" si="2"/>
        <v>64</v>
      </c>
    </row>
    <row r="12" spans="1:23" ht="12">
      <c r="A12" s="14">
        <v>10</v>
      </c>
      <c r="B12" s="37"/>
      <c r="C12" s="37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60</v>
      </c>
      <c r="U12" s="16">
        <v>40</v>
      </c>
      <c r="V12" s="16">
        <v>1.5</v>
      </c>
      <c r="W12" s="17">
        <f t="shared" si="2"/>
        <v>60</v>
      </c>
    </row>
    <row r="13" spans="1:23" ht="12">
      <c r="A13" s="14">
        <v>11</v>
      </c>
      <c r="B13" s="39"/>
      <c r="C13" s="39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56</v>
      </c>
      <c r="U13" s="16">
        <v>40</v>
      </c>
      <c r="V13" s="16">
        <v>1.4</v>
      </c>
      <c r="W13" s="17">
        <f t="shared" si="2"/>
        <v>56</v>
      </c>
    </row>
    <row r="14" spans="1:23" ht="12">
      <c r="A14" s="14">
        <v>12</v>
      </c>
      <c r="B14" s="39"/>
      <c r="C14" s="39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52</v>
      </c>
      <c r="U14" s="16">
        <v>40</v>
      </c>
      <c r="V14" s="16">
        <v>1.3</v>
      </c>
      <c r="W14" s="17">
        <f t="shared" si="2"/>
        <v>52</v>
      </c>
    </row>
    <row r="15" spans="1:23" ht="12">
      <c r="A15" s="14">
        <v>13</v>
      </c>
      <c r="B15" s="40"/>
      <c r="C15" s="37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48</v>
      </c>
      <c r="U15" s="16">
        <v>40</v>
      </c>
      <c r="V15" s="19">
        <v>1.2</v>
      </c>
      <c r="W15" s="17">
        <f t="shared" si="2"/>
        <v>48</v>
      </c>
    </row>
    <row r="16" spans="1:23" ht="12">
      <c r="A16" s="14">
        <v>14</v>
      </c>
      <c r="B16" s="39"/>
      <c r="C16" s="39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44</v>
      </c>
      <c r="U16" s="16">
        <v>40</v>
      </c>
      <c r="V16" s="16">
        <v>1.1</v>
      </c>
      <c r="W16" s="17">
        <f t="shared" si="2"/>
        <v>44</v>
      </c>
    </row>
    <row r="17" spans="1:23" ht="12">
      <c r="A17" s="14">
        <v>15</v>
      </c>
      <c r="B17" s="37"/>
      <c r="C17" s="37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40</v>
      </c>
      <c r="U17" s="16">
        <v>40</v>
      </c>
      <c r="V17" s="16">
        <v>1</v>
      </c>
      <c r="W17" s="17">
        <f t="shared" si="2"/>
        <v>40</v>
      </c>
    </row>
    <row r="18" spans="1:19" ht="12">
      <c r="A18" s="14">
        <v>16</v>
      </c>
      <c r="B18" s="41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25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24</v>
      </c>
    </row>
    <row r="20" spans="1:19" ht="12">
      <c r="A20" s="14">
        <v>18</v>
      </c>
      <c r="B20" s="37"/>
      <c r="C20" s="37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23</v>
      </c>
    </row>
    <row r="21" spans="1:19" ht="12">
      <c r="A21" s="14">
        <v>19</v>
      </c>
      <c r="B21" s="37"/>
      <c r="C21" s="37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22</v>
      </c>
    </row>
    <row r="22" spans="1:19" ht="12">
      <c r="A22" s="14">
        <v>20</v>
      </c>
      <c r="B22" s="37"/>
      <c r="C22" s="37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21</v>
      </c>
    </row>
    <row r="23" spans="1:19" ht="12">
      <c r="A23" s="14">
        <v>21</v>
      </c>
      <c r="B23" s="39"/>
      <c r="C23" s="39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20</v>
      </c>
    </row>
    <row r="24" spans="1:19" ht="12">
      <c r="A24" s="14">
        <v>22</v>
      </c>
      <c r="B24" s="39"/>
      <c r="C24" s="39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19</v>
      </c>
    </row>
    <row r="25" spans="1:19" ht="12">
      <c r="A25" s="14">
        <v>23</v>
      </c>
      <c r="B25" s="40"/>
      <c r="C25" s="40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18</v>
      </c>
    </row>
    <row r="26" spans="1:19" ht="12">
      <c r="A26" s="14">
        <v>24</v>
      </c>
      <c r="B26" s="42"/>
      <c r="C26" s="43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17</v>
      </c>
    </row>
    <row r="27" spans="1:19" ht="12">
      <c r="A27" s="14">
        <v>25</v>
      </c>
      <c r="B27" s="37"/>
      <c r="C27" s="37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16</v>
      </c>
    </row>
    <row r="28" spans="1:19" ht="12">
      <c r="A28" s="14">
        <v>26</v>
      </c>
      <c r="B28" s="37"/>
      <c r="C28" s="37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15</v>
      </c>
    </row>
    <row r="29" spans="1:19" ht="12">
      <c r="A29" s="14">
        <v>27</v>
      </c>
      <c r="B29" s="41"/>
      <c r="C29" s="38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14</v>
      </c>
    </row>
    <row r="30" spans="1:19" ht="12">
      <c r="A30" s="14">
        <v>28</v>
      </c>
      <c r="B30" s="39"/>
      <c r="C30" s="39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13</v>
      </c>
    </row>
    <row r="31" spans="1:19" ht="12">
      <c r="A31" s="14">
        <v>29</v>
      </c>
      <c r="B31" s="37"/>
      <c r="C31" s="37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12</v>
      </c>
    </row>
    <row r="32" spans="1:19" ht="12">
      <c r="A32" s="14">
        <v>30</v>
      </c>
      <c r="B32" s="37"/>
      <c r="C32" s="37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11</v>
      </c>
    </row>
    <row r="33" spans="1:19" ht="12">
      <c r="A33" s="14">
        <v>31</v>
      </c>
      <c r="B33" s="37"/>
      <c r="C33" s="37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10</v>
      </c>
    </row>
    <row r="34" spans="1:19" ht="12">
      <c r="A34" s="14">
        <v>32</v>
      </c>
      <c r="B34" s="37"/>
      <c r="C34" s="37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9</v>
      </c>
    </row>
    <row r="35" spans="1:19" ht="12">
      <c r="A35" s="14">
        <v>33</v>
      </c>
      <c r="B35" s="37"/>
      <c r="C35" s="37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8</v>
      </c>
    </row>
    <row r="36" spans="1:19" ht="12">
      <c r="A36" s="14">
        <v>34</v>
      </c>
      <c r="B36" s="37"/>
      <c r="C36" s="37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7</v>
      </c>
    </row>
    <row r="37" spans="1:19" ht="12">
      <c r="A37" s="14">
        <v>35</v>
      </c>
      <c r="B37" s="37"/>
      <c r="C37" s="37"/>
      <c r="D37" s="6"/>
      <c r="E37" s="8"/>
      <c r="F37" s="6"/>
      <c r="G37" s="8"/>
      <c r="H37" s="6"/>
      <c r="I37" s="8"/>
      <c r="J37" s="6"/>
      <c r="K37" s="8"/>
      <c r="L37" s="6"/>
      <c r="M37" s="8"/>
      <c r="N37" s="6"/>
      <c r="O37" s="8"/>
      <c r="P37" s="9">
        <f t="shared" si="0"/>
        <v>0</v>
      </c>
      <c r="Q37" s="8">
        <f t="shared" si="0"/>
        <v>0</v>
      </c>
      <c r="R37" s="33"/>
      <c r="S37" s="6">
        <v>6</v>
      </c>
    </row>
    <row r="38" spans="1:19" ht="12">
      <c r="A38" s="14">
        <v>36</v>
      </c>
      <c r="B38" s="37"/>
      <c r="C38" s="37"/>
      <c r="D38" s="6"/>
      <c r="E38" s="8"/>
      <c r="F38" s="6"/>
      <c r="G38" s="8"/>
      <c r="H38" s="6"/>
      <c r="I38" s="8"/>
      <c r="J38" s="6"/>
      <c r="K38" s="8"/>
      <c r="L38" s="6"/>
      <c r="M38" s="8"/>
      <c r="N38" s="6"/>
      <c r="O38" s="8"/>
      <c r="P38" s="9">
        <f t="shared" si="0"/>
        <v>0</v>
      </c>
      <c r="Q38" s="8">
        <f t="shared" si="0"/>
        <v>0</v>
      </c>
      <c r="R38" s="33"/>
      <c r="S38" s="6">
        <v>5</v>
      </c>
    </row>
    <row r="39" spans="1:19" ht="12">
      <c r="A39" s="14">
        <v>37</v>
      </c>
      <c r="B39" s="37"/>
      <c r="C39" s="37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9">
        <f t="shared" si="0"/>
        <v>0</v>
      </c>
      <c r="Q39" s="8">
        <f t="shared" si="0"/>
        <v>0</v>
      </c>
      <c r="R39" s="33"/>
      <c r="S39" s="6">
        <v>4</v>
      </c>
    </row>
    <row r="40" spans="1:19" ht="12">
      <c r="A40" s="14">
        <v>38</v>
      </c>
      <c r="B40" s="37"/>
      <c r="C40" s="37"/>
      <c r="D40" s="6"/>
      <c r="E40" s="8"/>
      <c r="F40" s="6"/>
      <c r="G40" s="8"/>
      <c r="H40" s="6"/>
      <c r="I40" s="8"/>
      <c r="J40" s="6"/>
      <c r="K40" s="8"/>
      <c r="L40" s="6"/>
      <c r="M40" s="8"/>
      <c r="N40" s="6"/>
      <c r="O40" s="8"/>
      <c r="P40" s="9">
        <f t="shared" si="0"/>
        <v>0</v>
      </c>
      <c r="Q40" s="8">
        <f t="shared" si="0"/>
        <v>0</v>
      </c>
      <c r="R40" s="33"/>
      <c r="S40" s="6">
        <v>3</v>
      </c>
    </row>
    <row r="41" spans="1:19" ht="12">
      <c r="A41" s="14">
        <v>39</v>
      </c>
      <c r="B41" s="37"/>
      <c r="C41" s="37"/>
      <c r="D41" s="6"/>
      <c r="E41" s="8"/>
      <c r="F41" s="6"/>
      <c r="G41" s="8"/>
      <c r="H41" s="6"/>
      <c r="I41" s="8"/>
      <c r="J41" s="6"/>
      <c r="K41" s="8"/>
      <c r="L41" s="6"/>
      <c r="M41" s="8"/>
      <c r="N41" s="6"/>
      <c r="O41" s="8"/>
      <c r="P41" s="9">
        <f t="shared" si="0"/>
        <v>0</v>
      </c>
      <c r="Q41" s="8">
        <f t="shared" si="0"/>
        <v>0</v>
      </c>
      <c r="R41" s="33"/>
      <c r="S41" s="6">
        <v>2</v>
      </c>
    </row>
    <row r="42" spans="1:19" ht="12">
      <c r="A42" s="14">
        <v>40</v>
      </c>
      <c r="B42" s="39"/>
      <c r="C42" s="39"/>
      <c r="D42" s="6"/>
      <c r="E42" s="8"/>
      <c r="F42" s="6"/>
      <c r="G42" s="8"/>
      <c r="H42" s="6"/>
      <c r="I42" s="8"/>
      <c r="J42" s="6"/>
      <c r="K42" s="8"/>
      <c r="L42" s="6"/>
      <c r="M42" s="8"/>
      <c r="N42" s="6"/>
      <c r="O42" s="8"/>
      <c r="P42" s="9">
        <f t="shared" si="0"/>
        <v>0</v>
      </c>
      <c r="Q42" s="8">
        <f t="shared" si="0"/>
        <v>0</v>
      </c>
      <c r="R42" s="33"/>
      <c r="S42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Walový</dc:creator>
  <cp:keywords/>
  <dc:description/>
  <cp:lastModifiedBy>Petr Beneš</cp:lastModifiedBy>
  <cp:lastPrinted>2018-04-21T15:14:22Z</cp:lastPrinted>
  <dcterms:created xsi:type="dcterms:W3CDTF">2016-11-26T18:17:08Z</dcterms:created>
  <dcterms:modified xsi:type="dcterms:W3CDTF">2018-09-24T07:57:58Z</dcterms:modified>
  <cp:category/>
  <cp:version/>
  <cp:contentType/>
  <cp:contentStatus/>
</cp:coreProperties>
</file>