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35" windowHeight="10512" tabRatio="929" activeTab="1"/>
  </bookViews>
  <sheets>
    <sheet name="Radvanice" sheetId="1" r:id="rId1"/>
    <sheet name="Raduň" sheetId="2" r:id="rId2"/>
    <sheet name="Brno" sheetId="3" r:id="rId3"/>
    <sheet name="Ostrava" sheetId="4" r:id="rId4"/>
    <sheet name="Jeseník" sheetId="5" r:id="rId5"/>
    <sheet name="Šenov u N.J." sheetId="6" r:id="rId6"/>
    <sheet name="Pustá Polom" sheetId="7" r:id="rId7"/>
    <sheet name="Ostrava II" sheetId="8" r:id="rId8"/>
    <sheet name="Olomouc" sheetId="9" r:id="rId9"/>
    <sheet name="Těrlicko" sheetId="10" r:id="rId10"/>
    <sheet name="Pořadí" sheetId="11" r:id="rId11"/>
  </sheets>
  <definedNames/>
  <calcPr fullCalcOnLoad="1"/>
</workbook>
</file>

<file path=xl/sharedStrings.xml><?xml version="1.0" encoding="utf-8"?>
<sst xmlns="http://schemas.openxmlformats.org/spreadsheetml/2006/main" count="785" uniqueCount="216">
  <si>
    <t>Brno</t>
  </si>
  <si>
    <t>1. kolo</t>
  </si>
  <si>
    <t>2. kolo</t>
  </si>
  <si>
    <t>3. kolo</t>
  </si>
  <si>
    <t>4. kolo</t>
  </si>
  <si>
    <t>5. kolo</t>
  </si>
  <si>
    <t>6. kolo</t>
  </si>
  <si>
    <t>Po</t>
  </si>
  <si>
    <t>6 kole</t>
  </si>
  <si>
    <t>Body</t>
  </si>
  <si>
    <t>Počet</t>
  </si>
  <si>
    <t>Koeficient</t>
  </si>
  <si>
    <t xml:space="preserve">Turnajové </t>
  </si>
  <si>
    <t>Pořadí</t>
  </si>
  <si>
    <t>Jméno</t>
  </si>
  <si>
    <t>Bydliště</t>
  </si>
  <si>
    <t>B</t>
  </si>
  <si>
    <t>Peníze</t>
  </si>
  <si>
    <t xml:space="preserve">B </t>
  </si>
  <si>
    <t>Hráčů</t>
  </si>
  <si>
    <t>Passinger Miloslav</t>
  </si>
  <si>
    <t>Přerov</t>
  </si>
  <si>
    <t>Karásek Radomír</t>
  </si>
  <si>
    <t>Radvanice</t>
  </si>
  <si>
    <t>Kouřílek Svatopluk</t>
  </si>
  <si>
    <t>Kudela Josef</t>
  </si>
  <si>
    <t>Opava</t>
  </si>
  <si>
    <t>Lyko Tomáš</t>
  </si>
  <si>
    <t>Bítov</t>
  </si>
  <si>
    <t>Vinkler Vladan</t>
  </si>
  <si>
    <t>Pustá Polom</t>
  </si>
  <si>
    <t>Maňásková Eva</t>
  </si>
  <si>
    <t>Olomouc</t>
  </si>
  <si>
    <t>Kolář Vladimír</t>
  </si>
  <si>
    <t>Lipník n. B.</t>
  </si>
  <si>
    <t>Chmiel Ivo</t>
  </si>
  <si>
    <t>Suchdol n. O.</t>
  </si>
  <si>
    <t>Kozy</t>
  </si>
  <si>
    <t>Benda Jaroslav</t>
  </si>
  <si>
    <t>Kuchař Josef</t>
  </si>
  <si>
    <t>Ostrava</t>
  </si>
  <si>
    <t>Žák Miroslav</t>
  </si>
  <si>
    <t>Kopřivnice</t>
  </si>
  <si>
    <t>Němec Drahomír</t>
  </si>
  <si>
    <t>Těrlicko</t>
  </si>
  <si>
    <t>Němčík Věkoslav</t>
  </si>
  <si>
    <t>Sečkář Václav</t>
  </si>
  <si>
    <t>Panek Zbigniew</t>
  </si>
  <si>
    <t>Bielsko Biala</t>
  </si>
  <si>
    <t>Walový Petr</t>
  </si>
  <si>
    <t>Jurčík Václav</t>
  </si>
  <si>
    <t>Petřvald</t>
  </si>
  <si>
    <t>Kocur Josef</t>
  </si>
  <si>
    <t>Horní Suchá</t>
  </si>
  <si>
    <t>Malec Petr</t>
  </si>
  <si>
    <t>Slivoník Jakub</t>
  </si>
  <si>
    <t>Lyko Petr</t>
  </si>
  <si>
    <t>Šilar Milan</t>
  </si>
  <si>
    <t>Kučerová Renata</t>
  </si>
  <si>
    <t>Hlučín</t>
  </si>
  <si>
    <t>Bonczek Petr</t>
  </si>
  <si>
    <t>Paskov</t>
  </si>
  <si>
    <t>Okřina Petr</t>
  </si>
  <si>
    <t>Světlá Hora</t>
  </si>
  <si>
    <t>Jeseník</t>
  </si>
  <si>
    <t>Průběžné</t>
  </si>
  <si>
    <t>Osobní Fin.</t>
  </si>
  <si>
    <t>Součet</t>
  </si>
  <si>
    <t>Prize Money</t>
  </si>
  <si>
    <t xml:space="preserve"> Částka</t>
  </si>
  <si>
    <r>
      <t xml:space="preserve"> </t>
    </r>
    <r>
      <rPr>
        <sz val="10"/>
        <rFont val="Arial"/>
        <family val="2"/>
      </rPr>
      <t>Stav +/-</t>
    </r>
  </si>
  <si>
    <t>Bodů</t>
  </si>
  <si>
    <t>Výhra</t>
  </si>
  <si>
    <t>Vklad do banku</t>
  </si>
  <si>
    <t>Roční v %</t>
  </si>
  <si>
    <t>v %</t>
  </si>
  <si>
    <t>Celkem – Prize money</t>
  </si>
  <si>
    <t>Počty hráčů s turnaji</t>
  </si>
  <si>
    <t>Hráči mimo cel. pořadí</t>
  </si>
  <si>
    <t xml:space="preserve">Prům. účast </t>
  </si>
  <si>
    <t>9 - odehraných turnajů</t>
  </si>
  <si>
    <t>8 - odehraných turnajů</t>
  </si>
  <si>
    <t>4 - odehrané turnaje</t>
  </si>
  <si>
    <t>3 - odehrané turnaje</t>
  </si>
  <si>
    <t>2 - odehrané turnaje</t>
  </si>
  <si>
    <t>1 - odehraný turnaj</t>
  </si>
  <si>
    <t>Plný počet 10 turnajů</t>
  </si>
  <si>
    <t>Podmolík Miroslav</t>
  </si>
  <si>
    <t>Svašek Petr</t>
  </si>
  <si>
    <t>Kine Piotr</t>
  </si>
  <si>
    <t>Oldřichov</t>
  </si>
  <si>
    <t>Papuga Miroslav</t>
  </si>
  <si>
    <t>Matějček Petr</t>
  </si>
  <si>
    <t>Zálesný Stanislav</t>
  </si>
  <si>
    <t>Halat Jaroslav</t>
  </si>
  <si>
    <t>Suchý Petr</t>
  </si>
  <si>
    <t>Olbramovice</t>
  </si>
  <si>
    <t>Dubina Jan</t>
  </si>
  <si>
    <t>Kříž Zdenek</t>
  </si>
  <si>
    <t>Boleslav Josef</t>
  </si>
  <si>
    <t>Prace</t>
  </si>
  <si>
    <t>Radil Jan</t>
  </si>
  <si>
    <t>Odrazil Josef</t>
  </si>
  <si>
    <t>Nesovice</t>
  </si>
  <si>
    <t>Fiala Lubomír</t>
  </si>
  <si>
    <t>Richtr Robert</t>
  </si>
  <si>
    <t>Gečnuk Dalibor</t>
  </si>
  <si>
    <t>Wohlgemuth Jiří</t>
  </si>
  <si>
    <t>Záříčí</t>
  </si>
  <si>
    <t>Prostějov</t>
  </si>
  <si>
    <t>Ostrava II</t>
  </si>
  <si>
    <t>Brno II</t>
  </si>
  <si>
    <t>Krátký Jan</t>
  </si>
  <si>
    <t>Raškovice</t>
  </si>
  <si>
    <t>Janíček Stanislav</t>
  </si>
  <si>
    <t>Kabeláč Alois</t>
  </si>
  <si>
    <t>Poličná</t>
  </si>
  <si>
    <t>Glac Milan</t>
  </si>
  <si>
    <t>Jurzak Mietek</t>
  </si>
  <si>
    <t>Rampach Pavol</t>
  </si>
  <si>
    <t>Rožnov pod Rad.</t>
  </si>
  <si>
    <t>Šumperk</t>
  </si>
  <si>
    <t>Gerasis Pavel</t>
  </si>
  <si>
    <t>Česká Ves</t>
  </si>
  <si>
    <t>Fibinger Petr</t>
  </si>
  <si>
    <t>Vápenná</t>
  </si>
  <si>
    <t>Zlaté Hory</t>
  </si>
  <si>
    <t>Mikulovice</t>
  </si>
  <si>
    <t>Hajda Karel</t>
  </si>
  <si>
    <t>Šťastný Roman</t>
  </si>
  <si>
    <t>Mareth Václav</t>
  </si>
  <si>
    <t>Pírek Jan</t>
  </si>
  <si>
    <t>Dostálek Alois</t>
  </si>
  <si>
    <t>Nikodým Stanislav</t>
  </si>
  <si>
    <t>Benda Jaroslav ml.</t>
  </si>
  <si>
    <t>Šajdák Stanislav</t>
  </si>
  <si>
    <t>Spáčil Stanislav</t>
  </si>
  <si>
    <t>Pyš Libomír</t>
  </si>
  <si>
    <t>Kalicz Jaroslav</t>
  </si>
  <si>
    <t>Kalmanová Michaela</t>
  </si>
  <si>
    <t>Vítkov</t>
  </si>
  <si>
    <t>Šenov u N.J.</t>
  </si>
  <si>
    <t>5 - odehrané turnaje</t>
  </si>
  <si>
    <t>Šenov</t>
  </si>
  <si>
    <t>Jurášek Richard</t>
  </si>
  <si>
    <t>Chvěja Leoš</t>
  </si>
  <si>
    <t>6 - odehrané turnaje</t>
  </si>
  <si>
    <t>Fránek Zdeněk</t>
  </si>
  <si>
    <t xml:space="preserve">Masný Pavel </t>
  </si>
  <si>
    <t>7 - odehrané turnaje</t>
  </si>
  <si>
    <t>Szotkowská Gabr.</t>
  </si>
  <si>
    <t>Třinec</t>
  </si>
  <si>
    <t>Žák Jaroslav</t>
  </si>
  <si>
    <t>Tomášek Jindřich</t>
  </si>
  <si>
    <t>Raduň</t>
  </si>
  <si>
    <t>Rumpel Pavel</t>
  </si>
  <si>
    <t>Szotkowský Martin</t>
  </si>
  <si>
    <t>Jouza Nartin</t>
  </si>
  <si>
    <t>Krnov</t>
  </si>
  <si>
    <t>Restaurace U Dvořáků, Hlavní 121</t>
  </si>
  <si>
    <t>Hotel Tennis Club, Za Kosteleckou 49a</t>
  </si>
  <si>
    <t>Hotel Zlatý Chlum, Česká Ves</t>
  </si>
  <si>
    <t>Restaurace U Jelena, Hodolanská 25</t>
  </si>
  <si>
    <t xml:space="preserve">Šenov </t>
  </si>
  <si>
    <t>Restaurace Na Fojtství</t>
  </si>
  <si>
    <t>Restaurace U Krčmářů, Opavská 44</t>
  </si>
  <si>
    <t>P.Polom</t>
  </si>
  <si>
    <t>Hospůdka U Krkovičky</t>
  </si>
  <si>
    <t xml:space="preserve">Radvanice </t>
  </si>
  <si>
    <t>27.1.</t>
  </si>
  <si>
    <t>17.2.</t>
  </si>
  <si>
    <t>24.3.</t>
  </si>
  <si>
    <t>21.4.</t>
  </si>
  <si>
    <t>19.5.</t>
  </si>
  <si>
    <t>9.6.</t>
  </si>
  <si>
    <t>22.9.</t>
  </si>
  <si>
    <t>20.10.</t>
  </si>
  <si>
    <t>10.11.</t>
  </si>
  <si>
    <t>15.12.</t>
  </si>
  <si>
    <t>Brno –    ,- Kč</t>
  </si>
  <si>
    <t>Jeseník –    ,- Kč</t>
  </si>
  <si>
    <t>Ostrava –    ,- Kč</t>
  </si>
  <si>
    <t>Ostrava II –    ,- Kč</t>
  </si>
  <si>
    <t>Šenov u NJ –    ,- Kč</t>
  </si>
  <si>
    <t>Pustá Polom –    ,- Kč</t>
  </si>
  <si>
    <t>Olomouc –    ,- Kč</t>
  </si>
  <si>
    <t>Těrlicko –    ,- Kč</t>
  </si>
  <si>
    <t>Hráči v cel. pořadí 2018</t>
  </si>
  <si>
    <t>Houžva Jaroslav</t>
  </si>
  <si>
    <t>Stehlík Radek</t>
  </si>
  <si>
    <t>Matula Pavel</t>
  </si>
  <si>
    <t>Boleslav Josef st.</t>
  </si>
  <si>
    <t>Kořínková Marie</t>
  </si>
  <si>
    <t>Hofírek František</t>
  </si>
  <si>
    <t>Jagoš Miroslav</t>
  </si>
  <si>
    <t>Boleslav Josef ml.</t>
  </si>
  <si>
    <t>Němac Drahomír</t>
  </si>
  <si>
    <t>Štěpánek František</t>
  </si>
  <si>
    <t>Horní Moštěnice</t>
  </si>
  <si>
    <t>Zubří</t>
  </si>
  <si>
    <t>Mutěnice</t>
  </si>
  <si>
    <t>Biolek Jaroslav</t>
  </si>
  <si>
    <t>Wohlgemunth Petr</t>
  </si>
  <si>
    <t>Plešková Zlata</t>
  </si>
  <si>
    <t>Praha</t>
  </si>
  <si>
    <t>Mikoláš Rudolf</t>
  </si>
  <si>
    <t>Plešek Jiří</t>
  </si>
  <si>
    <t>Karásek Radomír</t>
  </si>
  <si>
    <t>Ludslavice</t>
  </si>
  <si>
    <t>Rampach Pavol</t>
  </si>
  <si>
    <t>Radvanice – 4800,- Kč</t>
  </si>
  <si>
    <t>Ježior Jiří</t>
  </si>
  <si>
    <t>Vysloužil Josef</t>
  </si>
  <si>
    <t>Karásek Radek</t>
  </si>
  <si>
    <t>Kříž Zdeněk</t>
  </si>
  <si>
    <t>Raduň –  2900,- Kč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</si>
</sst>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36" applyFont="1" applyFill="1" applyBorder="1" applyAlignment="1" applyProtection="1">
      <alignment horizontal="center"/>
      <protection hidden="1"/>
    </xf>
    <xf numFmtId="0" fontId="0" fillId="0" borderId="0" xfId="37" applyAlignment="1">
      <alignment horizontal="center"/>
      <protection/>
    </xf>
    <xf numFmtId="0" fontId="0" fillId="0" borderId="0" xfId="37" applyFont="1" applyFill="1" applyAlignment="1">
      <alignment horizontal="center"/>
      <protection/>
    </xf>
    <xf numFmtId="0" fontId="0" fillId="0" borderId="10" xfId="36" applyFont="1" applyFill="1" applyBorder="1" applyAlignment="1">
      <alignment horizontal="center"/>
      <protection/>
    </xf>
    <xf numFmtId="0" fontId="0" fillId="0" borderId="0" xfId="37" applyNumberFormat="1" applyAlignment="1">
      <alignment horizontal="center"/>
      <protection/>
    </xf>
    <xf numFmtId="0" fontId="0" fillId="0" borderId="11" xfId="36" applyFont="1" applyFill="1" applyBorder="1" applyAlignment="1" applyProtection="1">
      <alignment horizont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37" applyNumberFormat="1" applyFont="1" applyFill="1" applyAlignment="1">
      <alignment horizontal="center"/>
      <protection/>
    </xf>
    <xf numFmtId="0" fontId="3" fillId="33" borderId="0" xfId="0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36" applyFont="1" applyFill="1" applyBorder="1" applyAlignment="1" applyProtection="1">
      <alignment horizontal="center"/>
      <protection hidden="1"/>
    </xf>
    <xf numFmtId="0" fontId="0" fillId="35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8" borderId="12" xfId="0" applyFill="1" applyBorder="1" applyAlignment="1" applyProtection="1">
      <alignment horizontal="center"/>
      <protection hidden="1"/>
    </xf>
    <xf numFmtId="0" fontId="0" fillId="36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8" borderId="10" xfId="0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>
      <alignment horizontal="center"/>
    </xf>
    <xf numFmtId="0" fontId="0" fillId="39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12" xfId="36" applyFont="1" applyFill="1" applyBorder="1" applyAlignment="1">
      <alignment horizontal="center"/>
      <protection/>
    </xf>
    <xf numFmtId="0" fontId="40" fillId="0" borderId="0" xfId="0" applyFont="1" applyBorder="1" applyAlignment="1">
      <alignment/>
    </xf>
    <xf numFmtId="164" fontId="0" fillId="40" borderId="10" xfId="0" applyNumberFormat="1" applyFont="1" applyFill="1" applyBorder="1" applyAlignment="1">
      <alignment horizontal="center"/>
    </xf>
    <xf numFmtId="164" fontId="0" fillId="41" borderId="10" xfId="0" applyNumberFormat="1" applyFont="1" applyFill="1" applyBorder="1" applyAlignment="1">
      <alignment horizontal="center"/>
    </xf>
    <xf numFmtId="0" fontId="0" fillId="0" borderId="11" xfId="36" applyFont="1" applyFill="1" applyBorder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Excel Built-in Normal 1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W52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6.57421875" style="1" customWidth="1"/>
    <col min="2" max="2" width="18.421875" style="22" customWidth="1"/>
    <col min="3" max="3" width="15.57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7.57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6"/>
      <c r="B1" s="7" t="s">
        <v>168</v>
      </c>
      <c r="C1" s="23" t="s">
        <v>169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23" t="s">
        <v>27</v>
      </c>
      <c r="C3" s="23" t="s">
        <v>28</v>
      </c>
      <c r="D3" s="6">
        <v>4</v>
      </c>
      <c r="E3" s="8">
        <v>628</v>
      </c>
      <c r="F3" s="6">
        <v>4</v>
      </c>
      <c r="G3" s="8">
        <v>582</v>
      </c>
      <c r="H3" s="6">
        <v>3</v>
      </c>
      <c r="I3" s="8">
        <v>557</v>
      </c>
      <c r="J3" s="6">
        <v>4</v>
      </c>
      <c r="K3" s="8">
        <v>1137</v>
      </c>
      <c r="L3" s="6">
        <v>3</v>
      </c>
      <c r="M3" s="8">
        <v>681</v>
      </c>
      <c r="N3" s="6">
        <v>2</v>
      </c>
      <c r="O3" s="8">
        <v>466</v>
      </c>
      <c r="P3" s="9">
        <f aca="true" t="shared" si="0" ref="P3:Q50">SUM(D3+F3+H3+J3+L3+N3)</f>
        <v>20</v>
      </c>
      <c r="Q3" s="55">
        <f t="shared" si="0"/>
        <v>4051</v>
      </c>
      <c r="R3" s="33"/>
      <c r="S3" s="6">
        <f aca="true" t="shared" si="1" ref="S3:S17">SUM(W3)</f>
        <v>144</v>
      </c>
      <c r="U3" s="16">
        <v>48</v>
      </c>
      <c r="V3" s="16">
        <v>3</v>
      </c>
      <c r="W3" s="17">
        <f aca="true" t="shared" si="2" ref="W3:W17">SUM(U3*V3)</f>
        <v>144</v>
      </c>
    </row>
    <row r="4" spans="1:23" ht="12">
      <c r="A4" s="14">
        <v>2</v>
      </c>
      <c r="B4" s="23" t="s">
        <v>188</v>
      </c>
      <c r="C4" s="23" t="s">
        <v>198</v>
      </c>
      <c r="D4" s="6">
        <v>2</v>
      </c>
      <c r="E4" s="8">
        <v>371</v>
      </c>
      <c r="F4" s="6">
        <v>4</v>
      </c>
      <c r="G4" s="8">
        <v>720</v>
      </c>
      <c r="H4" s="6">
        <v>4</v>
      </c>
      <c r="I4" s="8">
        <v>826</v>
      </c>
      <c r="J4" s="6">
        <v>4</v>
      </c>
      <c r="K4" s="8">
        <v>540</v>
      </c>
      <c r="L4" s="6">
        <v>2</v>
      </c>
      <c r="M4" s="8">
        <v>378</v>
      </c>
      <c r="N4" s="6">
        <v>4</v>
      </c>
      <c r="O4" s="8">
        <v>557</v>
      </c>
      <c r="P4" s="9">
        <f t="shared" si="0"/>
        <v>20</v>
      </c>
      <c r="Q4" s="55">
        <f t="shared" si="0"/>
        <v>3392</v>
      </c>
      <c r="R4" s="33"/>
      <c r="S4" s="6">
        <f t="shared" si="1"/>
        <v>129.60000000000002</v>
      </c>
      <c r="U4" s="16">
        <v>48</v>
      </c>
      <c r="V4" s="16">
        <v>2.7</v>
      </c>
      <c r="W4" s="17">
        <f t="shared" si="2"/>
        <v>129.60000000000002</v>
      </c>
    </row>
    <row r="5" spans="1:23" ht="12">
      <c r="A5" s="14">
        <v>3</v>
      </c>
      <c r="B5" s="15" t="s">
        <v>20</v>
      </c>
      <c r="C5" s="15" t="s">
        <v>21</v>
      </c>
      <c r="D5" s="6">
        <v>4</v>
      </c>
      <c r="E5" s="8">
        <v>595</v>
      </c>
      <c r="F5" s="6">
        <v>1</v>
      </c>
      <c r="G5" s="8">
        <v>329</v>
      </c>
      <c r="H5" s="6">
        <v>4</v>
      </c>
      <c r="I5" s="8">
        <v>591</v>
      </c>
      <c r="J5" s="6">
        <v>2</v>
      </c>
      <c r="K5" s="8">
        <v>468</v>
      </c>
      <c r="L5" s="6">
        <v>4</v>
      </c>
      <c r="M5" s="8">
        <v>794</v>
      </c>
      <c r="N5" s="6">
        <v>4</v>
      </c>
      <c r="O5" s="8">
        <v>809</v>
      </c>
      <c r="P5" s="9">
        <f t="shared" si="0"/>
        <v>19</v>
      </c>
      <c r="Q5" s="55">
        <f t="shared" si="0"/>
        <v>3586</v>
      </c>
      <c r="R5" s="33"/>
      <c r="S5" s="6">
        <f t="shared" si="1"/>
        <v>115.19999999999999</v>
      </c>
      <c r="U5" s="16">
        <v>48</v>
      </c>
      <c r="V5" s="19">
        <v>2.4</v>
      </c>
      <c r="W5" s="17">
        <f t="shared" si="2"/>
        <v>115.19999999999999</v>
      </c>
    </row>
    <row r="6" spans="1:23" ht="12">
      <c r="A6" s="14">
        <v>4</v>
      </c>
      <c r="B6" s="15" t="s">
        <v>29</v>
      </c>
      <c r="C6" s="15" t="s">
        <v>30</v>
      </c>
      <c r="D6" s="6">
        <v>4</v>
      </c>
      <c r="E6" s="8">
        <v>590</v>
      </c>
      <c r="F6" s="6">
        <v>2</v>
      </c>
      <c r="G6" s="8">
        <v>478</v>
      </c>
      <c r="H6" s="6">
        <v>4</v>
      </c>
      <c r="I6" s="8">
        <v>858</v>
      </c>
      <c r="J6" s="6">
        <v>4</v>
      </c>
      <c r="K6" s="8">
        <v>730</v>
      </c>
      <c r="L6" s="6">
        <v>3</v>
      </c>
      <c r="M6" s="8">
        <v>617</v>
      </c>
      <c r="N6" s="6">
        <v>1</v>
      </c>
      <c r="O6" s="8">
        <v>476</v>
      </c>
      <c r="P6" s="9">
        <f t="shared" si="0"/>
        <v>18</v>
      </c>
      <c r="Q6" s="55">
        <f t="shared" si="0"/>
        <v>3749</v>
      </c>
      <c r="R6" s="33"/>
      <c r="S6" s="6">
        <f t="shared" si="1"/>
        <v>105.60000000000001</v>
      </c>
      <c r="U6" s="16">
        <v>48</v>
      </c>
      <c r="V6" s="16">
        <v>2.2</v>
      </c>
      <c r="W6" s="17">
        <f t="shared" si="2"/>
        <v>105.60000000000001</v>
      </c>
    </row>
    <row r="7" spans="1:23" ht="12">
      <c r="A7" s="14">
        <v>5</v>
      </c>
      <c r="B7" s="15" t="s">
        <v>201</v>
      </c>
      <c r="C7" s="15" t="s">
        <v>21</v>
      </c>
      <c r="D7" s="6">
        <v>4</v>
      </c>
      <c r="E7" s="8">
        <v>865</v>
      </c>
      <c r="F7" s="6">
        <v>1</v>
      </c>
      <c r="G7" s="8">
        <v>400</v>
      </c>
      <c r="H7" s="6">
        <v>2</v>
      </c>
      <c r="I7" s="8">
        <v>396</v>
      </c>
      <c r="J7" s="6">
        <v>4</v>
      </c>
      <c r="K7" s="8">
        <v>687</v>
      </c>
      <c r="L7" s="6">
        <v>3</v>
      </c>
      <c r="M7" s="8">
        <v>564</v>
      </c>
      <c r="N7" s="6">
        <v>4</v>
      </c>
      <c r="O7" s="8">
        <v>687</v>
      </c>
      <c r="P7" s="9">
        <f t="shared" si="0"/>
        <v>18</v>
      </c>
      <c r="Q7" s="55">
        <f t="shared" si="0"/>
        <v>3599</v>
      </c>
      <c r="R7" s="33"/>
      <c r="S7" s="6">
        <f t="shared" si="1"/>
        <v>96</v>
      </c>
      <c r="U7" s="16">
        <v>48</v>
      </c>
      <c r="V7" s="16">
        <v>2</v>
      </c>
      <c r="W7" s="17">
        <f t="shared" si="2"/>
        <v>96</v>
      </c>
    </row>
    <row r="8" spans="1:23" ht="12">
      <c r="A8" s="14">
        <v>6</v>
      </c>
      <c r="B8" s="15" t="s">
        <v>35</v>
      </c>
      <c r="C8" s="15" t="s">
        <v>36</v>
      </c>
      <c r="D8" s="6">
        <v>4</v>
      </c>
      <c r="E8" s="8">
        <v>540</v>
      </c>
      <c r="F8" s="6">
        <v>4</v>
      </c>
      <c r="G8" s="8">
        <v>789</v>
      </c>
      <c r="H8" s="6">
        <v>4</v>
      </c>
      <c r="I8" s="8">
        <v>691</v>
      </c>
      <c r="J8" s="6">
        <v>1</v>
      </c>
      <c r="K8" s="8">
        <v>410</v>
      </c>
      <c r="L8" s="6">
        <v>3</v>
      </c>
      <c r="M8" s="8">
        <v>598</v>
      </c>
      <c r="N8" s="6">
        <v>2</v>
      </c>
      <c r="O8" s="8">
        <v>415</v>
      </c>
      <c r="P8" s="9">
        <f t="shared" si="0"/>
        <v>18</v>
      </c>
      <c r="Q8" s="55">
        <f t="shared" si="0"/>
        <v>3443</v>
      </c>
      <c r="R8" s="33"/>
      <c r="S8" s="6">
        <f t="shared" si="1"/>
        <v>91.19999999999999</v>
      </c>
      <c r="U8" s="16">
        <v>48</v>
      </c>
      <c r="V8" s="16">
        <v>1.9</v>
      </c>
      <c r="W8" s="17">
        <f t="shared" si="2"/>
        <v>91.19999999999999</v>
      </c>
    </row>
    <row r="9" spans="1:23" ht="12">
      <c r="A9" s="14">
        <v>7</v>
      </c>
      <c r="B9" s="15" t="s">
        <v>104</v>
      </c>
      <c r="C9" s="15" t="s">
        <v>21</v>
      </c>
      <c r="D9" s="6">
        <v>3</v>
      </c>
      <c r="E9" s="8">
        <v>500</v>
      </c>
      <c r="F9" s="6">
        <v>2</v>
      </c>
      <c r="G9" s="8">
        <v>408</v>
      </c>
      <c r="H9" s="6">
        <v>4</v>
      </c>
      <c r="I9" s="8">
        <v>753</v>
      </c>
      <c r="J9" s="6">
        <v>4</v>
      </c>
      <c r="K9" s="8">
        <v>773</v>
      </c>
      <c r="L9" s="6">
        <v>4</v>
      </c>
      <c r="M9" s="8">
        <v>728</v>
      </c>
      <c r="N9" s="6">
        <v>1</v>
      </c>
      <c r="O9" s="8">
        <v>257</v>
      </c>
      <c r="P9" s="9">
        <f t="shared" si="0"/>
        <v>18</v>
      </c>
      <c r="Q9" s="55">
        <f t="shared" si="0"/>
        <v>3419</v>
      </c>
      <c r="R9" s="33"/>
      <c r="S9" s="6">
        <f t="shared" si="1"/>
        <v>86.4</v>
      </c>
      <c r="U9" s="16">
        <v>48</v>
      </c>
      <c r="V9" s="16">
        <v>1.8</v>
      </c>
      <c r="W9" s="17">
        <f t="shared" si="2"/>
        <v>86.4</v>
      </c>
    </row>
    <row r="10" spans="1:23" ht="12">
      <c r="A10" s="14">
        <v>8</v>
      </c>
      <c r="B10" s="15" t="s">
        <v>46</v>
      </c>
      <c r="C10" s="15" t="s">
        <v>0</v>
      </c>
      <c r="D10" s="6">
        <v>4</v>
      </c>
      <c r="E10" s="8">
        <v>642</v>
      </c>
      <c r="F10" s="6">
        <v>3</v>
      </c>
      <c r="G10" s="8">
        <v>684</v>
      </c>
      <c r="H10" s="6">
        <v>3</v>
      </c>
      <c r="I10" s="8">
        <v>482</v>
      </c>
      <c r="J10" s="6">
        <v>1</v>
      </c>
      <c r="K10" s="8">
        <v>244</v>
      </c>
      <c r="L10" s="6">
        <v>4</v>
      </c>
      <c r="M10" s="8">
        <v>757</v>
      </c>
      <c r="N10" s="6">
        <v>3</v>
      </c>
      <c r="O10" s="8">
        <v>598</v>
      </c>
      <c r="P10" s="9">
        <f t="shared" si="0"/>
        <v>18</v>
      </c>
      <c r="Q10" s="55">
        <f t="shared" si="0"/>
        <v>3407</v>
      </c>
      <c r="R10" s="33"/>
      <c r="S10" s="6">
        <f t="shared" si="1"/>
        <v>81.60000000000001</v>
      </c>
      <c r="U10" s="16">
        <v>48</v>
      </c>
      <c r="V10" s="16">
        <v>1.7000000000000002</v>
      </c>
      <c r="W10" s="17">
        <f t="shared" si="2"/>
        <v>81.60000000000001</v>
      </c>
    </row>
    <row r="11" spans="1:23" ht="12">
      <c r="A11" s="14">
        <v>9</v>
      </c>
      <c r="B11" s="15" t="s">
        <v>87</v>
      </c>
      <c r="C11" s="15" t="s">
        <v>90</v>
      </c>
      <c r="D11" s="6">
        <v>3</v>
      </c>
      <c r="E11" s="8">
        <v>558</v>
      </c>
      <c r="F11" s="6">
        <v>3</v>
      </c>
      <c r="G11" s="8">
        <v>505</v>
      </c>
      <c r="H11" s="6">
        <v>2</v>
      </c>
      <c r="I11" s="8">
        <v>481</v>
      </c>
      <c r="J11" s="6">
        <v>3</v>
      </c>
      <c r="K11" s="8">
        <v>570</v>
      </c>
      <c r="L11" s="6">
        <v>4</v>
      </c>
      <c r="M11" s="8">
        <v>589</v>
      </c>
      <c r="N11" s="6">
        <v>3</v>
      </c>
      <c r="O11" s="8">
        <v>566</v>
      </c>
      <c r="P11" s="9">
        <f t="shared" si="0"/>
        <v>18</v>
      </c>
      <c r="Q11" s="55">
        <f t="shared" si="0"/>
        <v>3269</v>
      </c>
      <c r="R11" s="33"/>
      <c r="S11" s="6">
        <f t="shared" si="1"/>
        <v>76.80000000000001</v>
      </c>
      <c r="U11" s="16">
        <v>48</v>
      </c>
      <c r="V11" s="16">
        <v>1.6</v>
      </c>
      <c r="W11" s="17">
        <f t="shared" si="2"/>
        <v>76.80000000000001</v>
      </c>
    </row>
    <row r="12" spans="1:23" ht="12">
      <c r="A12" s="14">
        <v>10</v>
      </c>
      <c r="B12" s="15" t="s">
        <v>24</v>
      </c>
      <c r="C12" s="15" t="s">
        <v>0</v>
      </c>
      <c r="D12" s="6">
        <v>4</v>
      </c>
      <c r="E12" s="8">
        <v>546</v>
      </c>
      <c r="F12" s="6">
        <v>2</v>
      </c>
      <c r="G12" s="8">
        <v>425</v>
      </c>
      <c r="H12" s="6">
        <v>3</v>
      </c>
      <c r="I12" s="8">
        <v>574</v>
      </c>
      <c r="J12" s="6">
        <v>2</v>
      </c>
      <c r="K12" s="8">
        <v>428</v>
      </c>
      <c r="L12" s="6">
        <v>3</v>
      </c>
      <c r="M12" s="8">
        <v>618</v>
      </c>
      <c r="N12" s="6">
        <v>4</v>
      </c>
      <c r="O12" s="8">
        <v>576</v>
      </c>
      <c r="P12" s="9">
        <f t="shared" si="0"/>
        <v>18</v>
      </c>
      <c r="Q12" s="55">
        <f t="shared" si="0"/>
        <v>3167</v>
      </c>
      <c r="R12" s="33"/>
      <c r="S12" s="6">
        <f t="shared" si="1"/>
        <v>72</v>
      </c>
      <c r="U12" s="16">
        <v>48</v>
      </c>
      <c r="V12" s="16">
        <v>1.5</v>
      </c>
      <c r="W12" s="17">
        <f t="shared" si="2"/>
        <v>72</v>
      </c>
    </row>
    <row r="13" spans="1:23" ht="12">
      <c r="A13" s="14">
        <v>11</v>
      </c>
      <c r="B13" s="15" t="s">
        <v>135</v>
      </c>
      <c r="C13" s="15" t="s">
        <v>32</v>
      </c>
      <c r="D13" s="6">
        <v>2</v>
      </c>
      <c r="E13" s="8">
        <v>395</v>
      </c>
      <c r="F13" s="6">
        <v>4</v>
      </c>
      <c r="G13" s="8">
        <v>743</v>
      </c>
      <c r="H13" s="6">
        <v>3</v>
      </c>
      <c r="I13" s="8">
        <v>540</v>
      </c>
      <c r="J13" s="6">
        <v>1</v>
      </c>
      <c r="K13" s="8">
        <v>314</v>
      </c>
      <c r="L13" s="6">
        <v>4</v>
      </c>
      <c r="M13" s="8">
        <v>767</v>
      </c>
      <c r="N13" s="6">
        <v>3</v>
      </c>
      <c r="O13" s="8">
        <v>516</v>
      </c>
      <c r="P13" s="9">
        <f t="shared" si="0"/>
        <v>17</v>
      </c>
      <c r="Q13" s="55">
        <f t="shared" si="0"/>
        <v>3275</v>
      </c>
      <c r="R13" s="33"/>
      <c r="S13" s="6">
        <f t="shared" si="1"/>
        <v>67.19999999999999</v>
      </c>
      <c r="U13" s="16">
        <v>48</v>
      </c>
      <c r="V13" s="16">
        <v>1.4</v>
      </c>
      <c r="W13" s="17">
        <f t="shared" si="2"/>
        <v>67.19999999999999</v>
      </c>
    </row>
    <row r="14" spans="1:23" ht="12">
      <c r="A14" s="14">
        <v>12</v>
      </c>
      <c r="B14" s="23" t="s">
        <v>189</v>
      </c>
      <c r="C14" s="36" t="s">
        <v>199</v>
      </c>
      <c r="D14" s="6">
        <v>2</v>
      </c>
      <c r="E14" s="8">
        <v>438</v>
      </c>
      <c r="F14" s="6">
        <v>3</v>
      </c>
      <c r="G14" s="8">
        <v>509</v>
      </c>
      <c r="H14" s="6">
        <v>1</v>
      </c>
      <c r="I14" s="8">
        <v>408</v>
      </c>
      <c r="J14" s="6">
        <v>4</v>
      </c>
      <c r="K14" s="8">
        <v>659</v>
      </c>
      <c r="L14" s="6">
        <v>4</v>
      </c>
      <c r="M14" s="8">
        <v>630</v>
      </c>
      <c r="N14" s="6">
        <v>3</v>
      </c>
      <c r="O14" s="8">
        <v>483</v>
      </c>
      <c r="P14" s="9">
        <f>SUM(D14+F14+H14+J14+L14+N14)</f>
        <v>17</v>
      </c>
      <c r="Q14" s="55">
        <f t="shared" si="0"/>
        <v>3127</v>
      </c>
      <c r="R14" s="33"/>
      <c r="S14" s="6">
        <f t="shared" si="1"/>
        <v>62.400000000000006</v>
      </c>
      <c r="U14" s="16">
        <v>48</v>
      </c>
      <c r="V14" s="16">
        <v>1.3</v>
      </c>
      <c r="W14" s="17">
        <f t="shared" si="2"/>
        <v>62.400000000000006</v>
      </c>
    </row>
    <row r="15" spans="1:23" ht="12">
      <c r="A15" s="14">
        <v>13</v>
      </c>
      <c r="B15" s="15" t="s">
        <v>191</v>
      </c>
      <c r="C15" s="15" t="s">
        <v>100</v>
      </c>
      <c r="D15" s="6">
        <v>1</v>
      </c>
      <c r="E15" s="8">
        <v>18</v>
      </c>
      <c r="F15" s="6">
        <v>1</v>
      </c>
      <c r="G15" s="8">
        <v>277</v>
      </c>
      <c r="H15" s="6">
        <v>3</v>
      </c>
      <c r="I15" s="8">
        <v>515</v>
      </c>
      <c r="J15" s="6">
        <v>4</v>
      </c>
      <c r="K15" s="8">
        <v>620</v>
      </c>
      <c r="L15" s="6">
        <v>4</v>
      </c>
      <c r="M15" s="8">
        <v>758</v>
      </c>
      <c r="N15" s="6">
        <v>4</v>
      </c>
      <c r="O15" s="8">
        <v>894</v>
      </c>
      <c r="P15" s="9">
        <f t="shared" si="0"/>
        <v>17</v>
      </c>
      <c r="Q15" s="55">
        <f t="shared" si="0"/>
        <v>3082</v>
      </c>
      <c r="R15" s="33"/>
      <c r="S15" s="6">
        <f t="shared" si="1"/>
        <v>57.599999999999994</v>
      </c>
      <c r="U15" s="16">
        <v>48</v>
      </c>
      <c r="V15" s="19">
        <v>1.2</v>
      </c>
      <c r="W15" s="17">
        <f t="shared" si="2"/>
        <v>57.599999999999994</v>
      </c>
    </row>
    <row r="16" spans="1:23" ht="12">
      <c r="A16" s="14">
        <v>14</v>
      </c>
      <c r="B16" s="15" t="s">
        <v>49</v>
      </c>
      <c r="C16" s="18" t="s">
        <v>40</v>
      </c>
      <c r="D16" s="6">
        <v>1</v>
      </c>
      <c r="E16" s="8">
        <v>403</v>
      </c>
      <c r="F16" s="6">
        <v>3</v>
      </c>
      <c r="G16" s="8">
        <v>444</v>
      </c>
      <c r="H16" s="6">
        <v>2</v>
      </c>
      <c r="I16" s="8">
        <v>445</v>
      </c>
      <c r="J16" s="6">
        <v>4</v>
      </c>
      <c r="K16" s="8">
        <v>688</v>
      </c>
      <c r="L16" s="6">
        <v>4</v>
      </c>
      <c r="M16" s="8">
        <v>543</v>
      </c>
      <c r="N16" s="6">
        <v>3</v>
      </c>
      <c r="O16" s="8">
        <v>495</v>
      </c>
      <c r="P16" s="9">
        <f t="shared" si="0"/>
        <v>17</v>
      </c>
      <c r="Q16" s="55">
        <f t="shared" si="0"/>
        <v>3018</v>
      </c>
      <c r="R16" s="33"/>
      <c r="S16" s="6">
        <f t="shared" si="1"/>
        <v>52.800000000000004</v>
      </c>
      <c r="U16" s="16">
        <v>48</v>
      </c>
      <c r="V16" s="16">
        <v>1.1</v>
      </c>
      <c r="W16" s="17">
        <f t="shared" si="2"/>
        <v>52.800000000000004</v>
      </c>
    </row>
    <row r="17" spans="1:23" ht="12">
      <c r="A17" s="14">
        <v>15</v>
      </c>
      <c r="B17" s="23" t="s">
        <v>155</v>
      </c>
      <c r="C17" s="23" t="s">
        <v>26</v>
      </c>
      <c r="D17" s="6">
        <v>2</v>
      </c>
      <c r="E17" s="8">
        <v>477</v>
      </c>
      <c r="F17" s="6">
        <v>4</v>
      </c>
      <c r="G17" s="8">
        <v>786</v>
      </c>
      <c r="H17" s="6">
        <v>3</v>
      </c>
      <c r="I17" s="8">
        <v>656</v>
      </c>
      <c r="J17" s="6">
        <v>1</v>
      </c>
      <c r="K17" s="8">
        <v>311</v>
      </c>
      <c r="L17" s="6">
        <v>2</v>
      </c>
      <c r="M17" s="8">
        <v>412</v>
      </c>
      <c r="N17" s="6">
        <v>4</v>
      </c>
      <c r="O17" s="8">
        <v>675</v>
      </c>
      <c r="P17" s="9">
        <f t="shared" si="0"/>
        <v>16</v>
      </c>
      <c r="Q17" s="55">
        <f t="shared" si="0"/>
        <v>3317</v>
      </c>
      <c r="R17" s="33"/>
      <c r="S17" s="6">
        <f t="shared" si="1"/>
        <v>48</v>
      </c>
      <c r="U17" s="16">
        <v>48</v>
      </c>
      <c r="V17" s="16">
        <v>1</v>
      </c>
      <c r="W17" s="17">
        <f t="shared" si="2"/>
        <v>48</v>
      </c>
    </row>
    <row r="18" spans="1:19" ht="12">
      <c r="A18" s="14">
        <v>16</v>
      </c>
      <c r="B18" s="23" t="s">
        <v>117</v>
      </c>
      <c r="C18" s="23" t="s">
        <v>64</v>
      </c>
      <c r="D18" s="6">
        <v>2</v>
      </c>
      <c r="E18" s="8">
        <v>463</v>
      </c>
      <c r="F18" s="6">
        <v>3</v>
      </c>
      <c r="G18" s="8">
        <v>564</v>
      </c>
      <c r="H18" s="6">
        <v>1</v>
      </c>
      <c r="I18" s="8">
        <v>229</v>
      </c>
      <c r="J18" s="6">
        <v>3</v>
      </c>
      <c r="K18" s="8">
        <v>560</v>
      </c>
      <c r="L18" s="6">
        <v>4</v>
      </c>
      <c r="M18" s="8">
        <v>848</v>
      </c>
      <c r="N18" s="6">
        <v>3</v>
      </c>
      <c r="O18" s="8">
        <v>519</v>
      </c>
      <c r="P18" s="9">
        <f t="shared" si="0"/>
        <v>16</v>
      </c>
      <c r="Q18" s="55">
        <f t="shared" si="0"/>
        <v>3183</v>
      </c>
      <c r="R18" s="33"/>
      <c r="S18" s="6">
        <v>33</v>
      </c>
    </row>
    <row r="19" spans="1:19" ht="12">
      <c r="A19" s="14">
        <v>17</v>
      </c>
      <c r="B19" s="6" t="s">
        <v>190</v>
      </c>
      <c r="C19" s="15" t="s">
        <v>21</v>
      </c>
      <c r="D19" s="6">
        <v>1</v>
      </c>
      <c r="E19" s="8">
        <v>418</v>
      </c>
      <c r="F19" s="6">
        <v>4</v>
      </c>
      <c r="G19" s="8">
        <v>631</v>
      </c>
      <c r="H19" s="6">
        <v>3</v>
      </c>
      <c r="I19" s="8">
        <v>539</v>
      </c>
      <c r="J19" s="6">
        <v>3</v>
      </c>
      <c r="K19" s="8">
        <v>514</v>
      </c>
      <c r="L19" s="6">
        <v>3</v>
      </c>
      <c r="M19" s="8">
        <v>542</v>
      </c>
      <c r="N19" s="6">
        <v>2</v>
      </c>
      <c r="O19" s="8">
        <v>442</v>
      </c>
      <c r="P19" s="9">
        <f t="shared" si="0"/>
        <v>16</v>
      </c>
      <c r="Q19" s="55">
        <f t="shared" si="0"/>
        <v>3086</v>
      </c>
      <c r="R19" s="33"/>
      <c r="S19" s="6">
        <v>32</v>
      </c>
    </row>
    <row r="20" spans="1:19" ht="12">
      <c r="A20" s="14">
        <v>18</v>
      </c>
      <c r="B20" s="15" t="s">
        <v>25</v>
      </c>
      <c r="C20" s="15" t="s">
        <v>26</v>
      </c>
      <c r="D20" s="6">
        <v>4</v>
      </c>
      <c r="E20" s="8">
        <v>626</v>
      </c>
      <c r="F20" s="6">
        <v>2</v>
      </c>
      <c r="G20" s="8">
        <v>437</v>
      </c>
      <c r="H20" s="6">
        <v>3</v>
      </c>
      <c r="I20" s="8">
        <v>597</v>
      </c>
      <c r="J20" s="6">
        <v>1</v>
      </c>
      <c r="K20" s="8">
        <v>306</v>
      </c>
      <c r="L20" s="6">
        <v>3</v>
      </c>
      <c r="M20" s="8">
        <v>530</v>
      </c>
      <c r="N20" s="6">
        <v>3</v>
      </c>
      <c r="O20" s="8">
        <v>584</v>
      </c>
      <c r="P20" s="9">
        <f t="shared" si="0"/>
        <v>16</v>
      </c>
      <c r="Q20" s="55">
        <f t="shared" si="0"/>
        <v>3080</v>
      </c>
      <c r="R20" s="33"/>
      <c r="S20" s="6">
        <v>31</v>
      </c>
    </row>
    <row r="21" spans="1:19" ht="12">
      <c r="A21" s="14">
        <v>19</v>
      </c>
      <c r="B21" s="15" t="s">
        <v>212</v>
      </c>
      <c r="C21" s="15" t="s">
        <v>21</v>
      </c>
      <c r="D21" s="6">
        <v>1</v>
      </c>
      <c r="E21" s="8">
        <v>463</v>
      </c>
      <c r="F21" s="6">
        <v>1</v>
      </c>
      <c r="G21" s="8">
        <v>370</v>
      </c>
      <c r="H21" s="6">
        <v>4</v>
      </c>
      <c r="I21" s="8">
        <v>626</v>
      </c>
      <c r="J21" s="6">
        <v>4</v>
      </c>
      <c r="K21" s="8">
        <v>785</v>
      </c>
      <c r="L21" s="6">
        <v>1</v>
      </c>
      <c r="M21" s="8">
        <v>378</v>
      </c>
      <c r="N21" s="6">
        <v>4</v>
      </c>
      <c r="O21" s="8">
        <v>831</v>
      </c>
      <c r="P21" s="9">
        <f t="shared" si="0"/>
        <v>15</v>
      </c>
      <c r="Q21" s="55">
        <f t="shared" si="0"/>
        <v>3453</v>
      </c>
      <c r="R21" s="33"/>
      <c r="S21" s="6">
        <v>30</v>
      </c>
    </row>
    <row r="22" spans="1:19" ht="12">
      <c r="A22" s="14">
        <v>20</v>
      </c>
      <c r="B22" s="23" t="s">
        <v>211</v>
      </c>
      <c r="C22" s="15" t="s">
        <v>21</v>
      </c>
      <c r="D22" s="6">
        <v>2</v>
      </c>
      <c r="E22" s="8">
        <v>447</v>
      </c>
      <c r="F22" s="6">
        <v>1</v>
      </c>
      <c r="G22" s="8">
        <v>163</v>
      </c>
      <c r="H22" s="6">
        <v>4</v>
      </c>
      <c r="I22" s="8">
        <v>1172</v>
      </c>
      <c r="J22" s="6">
        <v>2</v>
      </c>
      <c r="K22" s="8">
        <v>407</v>
      </c>
      <c r="L22" s="6">
        <v>4</v>
      </c>
      <c r="M22" s="8">
        <v>828</v>
      </c>
      <c r="N22" s="6">
        <v>2</v>
      </c>
      <c r="O22" s="8">
        <v>413</v>
      </c>
      <c r="P22" s="9">
        <f t="shared" si="0"/>
        <v>15</v>
      </c>
      <c r="Q22" s="55">
        <f t="shared" si="0"/>
        <v>3430</v>
      </c>
      <c r="R22" s="33"/>
      <c r="S22" s="6">
        <v>29</v>
      </c>
    </row>
    <row r="23" spans="1:19" ht="12">
      <c r="A23" s="14">
        <v>21</v>
      </c>
      <c r="B23" s="15" t="s">
        <v>47</v>
      </c>
      <c r="C23" s="15" t="s">
        <v>48</v>
      </c>
      <c r="D23" s="6">
        <v>3</v>
      </c>
      <c r="E23" s="8">
        <v>560</v>
      </c>
      <c r="F23" s="6">
        <v>4</v>
      </c>
      <c r="G23" s="8">
        <v>691</v>
      </c>
      <c r="H23" s="6">
        <v>1</v>
      </c>
      <c r="I23" s="8">
        <v>393</v>
      </c>
      <c r="J23" s="6">
        <v>1</v>
      </c>
      <c r="K23" s="8">
        <v>301</v>
      </c>
      <c r="L23" s="6">
        <v>3</v>
      </c>
      <c r="M23" s="8">
        <v>547</v>
      </c>
      <c r="N23" s="6">
        <v>3</v>
      </c>
      <c r="O23" s="8">
        <v>612</v>
      </c>
      <c r="P23" s="9">
        <f t="shared" si="0"/>
        <v>15</v>
      </c>
      <c r="Q23" s="55">
        <f t="shared" si="0"/>
        <v>3104</v>
      </c>
      <c r="R23" s="33"/>
      <c r="S23" s="6">
        <v>28</v>
      </c>
    </row>
    <row r="24" spans="1:19" ht="12">
      <c r="A24" s="14">
        <v>22</v>
      </c>
      <c r="B24" s="23" t="s">
        <v>38</v>
      </c>
      <c r="C24" s="23" t="s">
        <v>32</v>
      </c>
      <c r="D24" s="6">
        <v>3</v>
      </c>
      <c r="E24" s="8">
        <v>560</v>
      </c>
      <c r="F24" s="6">
        <v>1</v>
      </c>
      <c r="G24" s="8">
        <v>267</v>
      </c>
      <c r="H24" s="6">
        <v>2</v>
      </c>
      <c r="I24" s="8">
        <v>477</v>
      </c>
      <c r="J24" s="6">
        <v>3</v>
      </c>
      <c r="K24" s="8">
        <v>559</v>
      </c>
      <c r="L24" s="6">
        <v>3</v>
      </c>
      <c r="M24" s="8">
        <v>533</v>
      </c>
      <c r="N24" s="6">
        <v>3</v>
      </c>
      <c r="O24" s="8">
        <v>592</v>
      </c>
      <c r="P24" s="9">
        <f t="shared" si="0"/>
        <v>15</v>
      </c>
      <c r="Q24" s="56">
        <f t="shared" si="0"/>
        <v>2988</v>
      </c>
      <c r="R24" s="33"/>
      <c r="S24" s="6">
        <v>27</v>
      </c>
    </row>
    <row r="25" spans="1:19" ht="12">
      <c r="A25" s="14">
        <v>23</v>
      </c>
      <c r="B25" s="6" t="s">
        <v>97</v>
      </c>
      <c r="C25" s="23" t="s">
        <v>21</v>
      </c>
      <c r="D25" s="6">
        <v>3</v>
      </c>
      <c r="E25" s="8">
        <v>525</v>
      </c>
      <c r="F25" s="6">
        <v>4</v>
      </c>
      <c r="G25" s="8">
        <v>729</v>
      </c>
      <c r="H25" s="6">
        <v>1</v>
      </c>
      <c r="I25" s="8">
        <v>183</v>
      </c>
      <c r="J25" s="6">
        <v>4</v>
      </c>
      <c r="K25" s="8">
        <v>830</v>
      </c>
      <c r="L25" s="6">
        <v>1</v>
      </c>
      <c r="M25" s="8">
        <v>191</v>
      </c>
      <c r="N25" s="6">
        <v>2</v>
      </c>
      <c r="O25" s="8">
        <v>423</v>
      </c>
      <c r="P25" s="9">
        <f t="shared" si="0"/>
        <v>15</v>
      </c>
      <c r="Q25" s="56">
        <f t="shared" si="0"/>
        <v>2881</v>
      </c>
      <c r="R25" s="33"/>
      <c r="S25" s="6">
        <v>26</v>
      </c>
    </row>
    <row r="26" spans="1:19" ht="12">
      <c r="A26" s="14">
        <v>24</v>
      </c>
      <c r="B26" s="23" t="s">
        <v>50</v>
      </c>
      <c r="C26" s="23" t="s">
        <v>51</v>
      </c>
      <c r="D26" s="6">
        <v>1</v>
      </c>
      <c r="E26" s="8">
        <v>420</v>
      </c>
      <c r="F26" s="6">
        <v>3</v>
      </c>
      <c r="G26" s="8">
        <v>533</v>
      </c>
      <c r="H26" s="6">
        <v>3</v>
      </c>
      <c r="I26" s="8">
        <v>581</v>
      </c>
      <c r="J26" s="6">
        <v>3</v>
      </c>
      <c r="K26" s="8">
        <v>489</v>
      </c>
      <c r="L26" s="6">
        <v>1</v>
      </c>
      <c r="M26" s="8">
        <v>161</v>
      </c>
      <c r="N26" s="6">
        <v>4</v>
      </c>
      <c r="O26" s="8">
        <v>668</v>
      </c>
      <c r="P26" s="9">
        <f t="shared" si="0"/>
        <v>15</v>
      </c>
      <c r="Q26" s="56">
        <f t="shared" si="0"/>
        <v>2852</v>
      </c>
      <c r="R26" s="33"/>
      <c r="S26" s="6">
        <v>25</v>
      </c>
    </row>
    <row r="27" spans="1:19" ht="12">
      <c r="A27" s="14">
        <v>25</v>
      </c>
      <c r="B27" s="37" t="s">
        <v>192</v>
      </c>
      <c r="C27" s="37" t="s">
        <v>0</v>
      </c>
      <c r="D27" s="6">
        <v>3</v>
      </c>
      <c r="E27" s="8">
        <v>478</v>
      </c>
      <c r="F27" s="6">
        <v>2</v>
      </c>
      <c r="G27" s="8">
        <v>433</v>
      </c>
      <c r="H27" s="6">
        <v>1</v>
      </c>
      <c r="I27" s="8">
        <v>267</v>
      </c>
      <c r="J27" s="6">
        <v>2</v>
      </c>
      <c r="K27" s="8">
        <v>392</v>
      </c>
      <c r="L27" s="6">
        <v>4</v>
      </c>
      <c r="M27" s="8">
        <v>719</v>
      </c>
      <c r="N27" s="6">
        <v>3</v>
      </c>
      <c r="O27" s="8">
        <v>490</v>
      </c>
      <c r="P27" s="9">
        <f t="shared" si="0"/>
        <v>15</v>
      </c>
      <c r="Q27" s="56">
        <f t="shared" si="0"/>
        <v>2779</v>
      </c>
      <c r="R27" s="33"/>
      <c r="S27" s="6">
        <v>24</v>
      </c>
    </row>
    <row r="28" spans="1:19" ht="12">
      <c r="A28" s="14">
        <v>26</v>
      </c>
      <c r="B28" s="37" t="s">
        <v>202</v>
      </c>
      <c r="C28" s="37" t="s">
        <v>0</v>
      </c>
      <c r="D28" s="6">
        <v>2</v>
      </c>
      <c r="E28" s="8">
        <v>493</v>
      </c>
      <c r="F28" s="6">
        <v>3</v>
      </c>
      <c r="G28" s="8">
        <v>554</v>
      </c>
      <c r="H28" s="6">
        <v>2</v>
      </c>
      <c r="I28" s="8">
        <v>429</v>
      </c>
      <c r="J28" s="6">
        <v>4</v>
      </c>
      <c r="K28" s="8">
        <v>577</v>
      </c>
      <c r="L28" s="6">
        <v>2</v>
      </c>
      <c r="M28" s="8">
        <v>305</v>
      </c>
      <c r="N28" s="6">
        <v>2</v>
      </c>
      <c r="O28" s="8">
        <v>418</v>
      </c>
      <c r="P28" s="9">
        <f t="shared" si="0"/>
        <v>15</v>
      </c>
      <c r="Q28" s="56">
        <f t="shared" si="0"/>
        <v>2776</v>
      </c>
      <c r="R28" s="33"/>
      <c r="S28" s="6">
        <v>23</v>
      </c>
    </row>
    <row r="29" spans="1:19" ht="12">
      <c r="A29" s="14">
        <v>27</v>
      </c>
      <c r="B29" s="41" t="s">
        <v>193</v>
      </c>
      <c r="C29" s="38" t="s">
        <v>21</v>
      </c>
      <c r="D29" s="6">
        <v>4</v>
      </c>
      <c r="E29" s="8">
        <v>582</v>
      </c>
      <c r="F29" s="6">
        <v>4</v>
      </c>
      <c r="G29" s="8">
        <v>630</v>
      </c>
      <c r="H29" s="6">
        <v>2</v>
      </c>
      <c r="I29" s="8">
        <v>170</v>
      </c>
      <c r="J29" s="6">
        <v>3</v>
      </c>
      <c r="K29" s="8">
        <v>560</v>
      </c>
      <c r="L29" s="6">
        <v>1</v>
      </c>
      <c r="M29" s="8">
        <v>347</v>
      </c>
      <c r="N29" s="6">
        <v>1</v>
      </c>
      <c r="O29" s="8">
        <v>352</v>
      </c>
      <c r="P29" s="9">
        <f t="shared" si="0"/>
        <v>15</v>
      </c>
      <c r="Q29" s="56">
        <f t="shared" si="0"/>
        <v>2641</v>
      </c>
      <c r="R29" s="33"/>
      <c r="S29" s="6">
        <v>22</v>
      </c>
    </row>
    <row r="30" spans="1:19" ht="12">
      <c r="A30" s="14">
        <v>28</v>
      </c>
      <c r="B30" s="39" t="s">
        <v>54</v>
      </c>
      <c r="C30" s="39" t="s">
        <v>0</v>
      </c>
      <c r="D30" s="6">
        <v>2</v>
      </c>
      <c r="E30" s="8">
        <v>410</v>
      </c>
      <c r="F30" s="6">
        <v>3</v>
      </c>
      <c r="G30" s="8">
        <v>493</v>
      </c>
      <c r="H30" s="6">
        <v>1</v>
      </c>
      <c r="I30" s="8">
        <v>-98</v>
      </c>
      <c r="J30" s="6">
        <v>2</v>
      </c>
      <c r="K30" s="8">
        <v>516</v>
      </c>
      <c r="L30" s="6">
        <v>3</v>
      </c>
      <c r="M30" s="8">
        <v>624</v>
      </c>
      <c r="N30" s="6">
        <v>4</v>
      </c>
      <c r="O30" s="8">
        <v>623</v>
      </c>
      <c r="P30" s="9">
        <f t="shared" si="0"/>
        <v>15</v>
      </c>
      <c r="Q30" s="56">
        <f t="shared" si="0"/>
        <v>2568</v>
      </c>
      <c r="R30" s="33"/>
      <c r="S30" s="6">
        <v>21</v>
      </c>
    </row>
    <row r="31" spans="1:19" ht="12">
      <c r="A31" s="14">
        <v>29</v>
      </c>
      <c r="B31" s="37" t="s">
        <v>52</v>
      </c>
      <c r="C31" s="37" t="s">
        <v>53</v>
      </c>
      <c r="D31" s="6">
        <v>3</v>
      </c>
      <c r="E31" s="8">
        <v>537</v>
      </c>
      <c r="F31" s="6">
        <v>1</v>
      </c>
      <c r="G31" s="8">
        <v>375</v>
      </c>
      <c r="H31" s="6">
        <v>3</v>
      </c>
      <c r="I31" s="8">
        <v>756</v>
      </c>
      <c r="J31" s="6">
        <v>2</v>
      </c>
      <c r="K31" s="8">
        <v>450</v>
      </c>
      <c r="L31" s="6">
        <v>3</v>
      </c>
      <c r="M31" s="8">
        <v>572</v>
      </c>
      <c r="N31" s="6">
        <v>2</v>
      </c>
      <c r="O31" s="8">
        <v>532</v>
      </c>
      <c r="P31" s="9">
        <f t="shared" si="0"/>
        <v>14</v>
      </c>
      <c r="Q31" s="55">
        <f t="shared" si="0"/>
        <v>3222</v>
      </c>
      <c r="R31" s="33"/>
      <c r="S31" s="6">
        <v>20</v>
      </c>
    </row>
    <row r="32" spans="1:19" ht="12">
      <c r="A32" s="14">
        <v>30</v>
      </c>
      <c r="B32" s="37" t="s">
        <v>98</v>
      </c>
      <c r="C32" s="37" t="s">
        <v>63</v>
      </c>
      <c r="D32" s="6">
        <v>4</v>
      </c>
      <c r="E32" s="8">
        <v>597</v>
      </c>
      <c r="F32" s="6">
        <v>1</v>
      </c>
      <c r="G32" s="8">
        <v>334</v>
      </c>
      <c r="H32" s="6">
        <v>2</v>
      </c>
      <c r="I32" s="8">
        <v>410</v>
      </c>
      <c r="J32" s="6">
        <v>1</v>
      </c>
      <c r="K32" s="8">
        <v>392</v>
      </c>
      <c r="L32" s="6">
        <v>2</v>
      </c>
      <c r="M32" s="8">
        <v>438</v>
      </c>
      <c r="N32" s="6">
        <v>4</v>
      </c>
      <c r="O32" s="8">
        <v>852</v>
      </c>
      <c r="P32" s="9">
        <f t="shared" si="0"/>
        <v>14</v>
      </c>
      <c r="Q32" s="55">
        <f t="shared" si="0"/>
        <v>3023</v>
      </c>
      <c r="R32" s="33"/>
      <c r="S32" s="6">
        <v>19</v>
      </c>
    </row>
    <row r="33" spans="1:19" ht="12">
      <c r="A33" s="14">
        <v>31</v>
      </c>
      <c r="B33" s="39" t="s">
        <v>112</v>
      </c>
      <c r="C33" s="39" t="s">
        <v>113</v>
      </c>
      <c r="D33" s="6">
        <v>2</v>
      </c>
      <c r="E33" s="8">
        <v>485</v>
      </c>
      <c r="F33" s="6">
        <v>3</v>
      </c>
      <c r="G33" s="8">
        <v>574</v>
      </c>
      <c r="H33" s="6">
        <v>3</v>
      </c>
      <c r="I33" s="8">
        <v>554</v>
      </c>
      <c r="J33" s="6">
        <v>1</v>
      </c>
      <c r="K33" s="8">
        <v>332</v>
      </c>
      <c r="L33" s="6">
        <v>2</v>
      </c>
      <c r="M33" s="8">
        <v>494</v>
      </c>
      <c r="N33" s="6">
        <v>3</v>
      </c>
      <c r="O33" s="8">
        <v>577</v>
      </c>
      <c r="P33" s="9">
        <f t="shared" si="0"/>
        <v>14</v>
      </c>
      <c r="Q33" s="55">
        <f t="shared" si="0"/>
        <v>3016</v>
      </c>
      <c r="R33" s="33"/>
      <c r="S33" s="6">
        <v>18</v>
      </c>
    </row>
    <row r="34" spans="1:19" ht="12">
      <c r="A34" s="14">
        <v>32</v>
      </c>
      <c r="B34" s="37" t="s">
        <v>203</v>
      </c>
      <c r="C34" s="37" t="s">
        <v>204</v>
      </c>
      <c r="D34" s="6">
        <v>2</v>
      </c>
      <c r="E34" s="8">
        <v>614</v>
      </c>
      <c r="F34" s="6">
        <v>4</v>
      </c>
      <c r="G34" s="8">
        <v>650</v>
      </c>
      <c r="H34" s="6">
        <v>1</v>
      </c>
      <c r="I34" s="8">
        <v>262</v>
      </c>
      <c r="J34" s="6">
        <v>2</v>
      </c>
      <c r="K34" s="8">
        <v>539</v>
      </c>
      <c r="L34" s="6">
        <v>1</v>
      </c>
      <c r="M34" s="8">
        <v>168</v>
      </c>
      <c r="N34" s="6">
        <v>4</v>
      </c>
      <c r="O34" s="8">
        <v>751</v>
      </c>
      <c r="P34" s="9">
        <f t="shared" si="0"/>
        <v>14</v>
      </c>
      <c r="Q34" s="56">
        <f t="shared" si="0"/>
        <v>2984</v>
      </c>
      <c r="R34" s="33"/>
      <c r="S34" s="6">
        <v>17</v>
      </c>
    </row>
    <row r="35" spans="1:19" ht="12">
      <c r="A35" s="14">
        <v>33</v>
      </c>
      <c r="B35" s="37" t="s">
        <v>94</v>
      </c>
      <c r="C35" s="37" t="s">
        <v>37</v>
      </c>
      <c r="D35" s="6">
        <v>2</v>
      </c>
      <c r="E35" s="8">
        <v>511</v>
      </c>
      <c r="F35" s="6">
        <v>2</v>
      </c>
      <c r="G35" s="8">
        <v>464</v>
      </c>
      <c r="H35" s="6">
        <v>2</v>
      </c>
      <c r="I35" s="8">
        <v>471</v>
      </c>
      <c r="J35" s="6">
        <v>2</v>
      </c>
      <c r="K35" s="8">
        <v>335</v>
      </c>
      <c r="L35" s="6">
        <v>2</v>
      </c>
      <c r="M35" s="8">
        <v>384</v>
      </c>
      <c r="N35" s="6">
        <v>4</v>
      </c>
      <c r="O35" s="8">
        <v>627</v>
      </c>
      <c r="P35" s="9">
        <f t="shared" si="0"/>
        <v>14</v>
      </c>
      <c r="Q35" s="56">
        <f t="shared" si="0"/>
        <v>2792</v>
      </c>
      <c r="R35" s="33"/>
      <c r="S35" s="6">
        <v>16</v>
      </c>
    </row>
    <row r="36" spans="1:19" ht="12">
      <c r="A36" s="14">
        <v>34</v>
      </c>
      <c r="B36" s="37" t="s">
        <v>194</v>
      </c>
      <c r="C36" s="37" t="s">
        <v>200</v>
      </c>
      <c r="D36" s="6">
        <v>3</v>
      </c>
      <c r="E36" s="8">
        <v>502</v>
      </c>
      <c r="F36" s="6">
        <v>2</v>
      </c>
      <c r="G36" s="8">
        <v>420</v>
      </c>
      <c r="H36" s="6">
        <v>4</v>
      </c>
      <c r="I36" s="8">
        <v>750</v>
      </c>
      <c r="J36" s="6">
        <v>1</v>
      </c>
      <c r="K36" s="8">
        <v>373</v>
      </c>
      <c r="L36" s="6">
        <v>1</v>
      </c>
      <c r="M36" s="8">
        <v>136</v>
      </c>
      <c r="N36" s="6">
        <v>3</v>
      </c>
      <c r="O36" s="8">
        <v>541</v>
      </c>
      <c r="P36" s="9">
        <f t="shared" si="0"/>
        <v>14</v>
      </c>
      <c r="Q36" s="56">
        <f t="shared" si="0"/>
        <v>2722</v>
      </c>
      <c r="R36" s="33"/>
      <c r="S36" s="6">
        <v>15</v>
      </c>
    </row>
    <row r="37" spans="1:19" ht="12">
      <c r="A37" s="14">
        <v>35</v>
      </c>
      <c r="B37" s="37" t="s">
        <v>41</v>
      </c>
      <c r="C37" s="37" t="s">
        <v>42</v>
      </c>
      <c r="D37" s="6">
        <v>1</v>
      </c>
      <c r="E37" s="8">
        <v>385</v>
      </c>
      <c r="F37" s="6">
        <v>3</v>
      </c>
      <c r="G37" s="8">
        <v>577</v>
      </c>
      <c r="H37" s="6">
        <v>4</v>
      </c>
      <c r="I37" s="8">
        <v>567</v>
      </c>
      <c r="J37" s="6">
        <v>3</v>
      </c>
      <c r="K37" s="8">
        <v>541</v>
      </c>
      <c r="L37" s="6">
        <v>1</v>
      </c>
      <c r="M37" s="8">
        <v>168</v>
      </c>
      <c r="N37" s="6">
        <v>2</v>
      </c>
      <c r="O37" s="8">
        <v>477</v>
      </c>
      <c r="P37" s="9">
        <f t="shared" si="0"/>
        <v>14</v>
      </c>
      <c r="Q37" s="56">
        <f t="shared" si="0"/>
        <v>2715</v>
      </c>
      <c r="R37" s="33"/>
      <c r="S37" s="6">
        <v>14</v>
      </c>
    </row>
    <row r="38" spans="1:19" ht="12">
      <c r="A38" s="14">
        <v>36</v>
      </c>
      <c r="B38" s="15" t="s">
        <v>195</v>
      </c>
      <c r="C38" s="15" t="s">
        <v>100</v>
      </c>
      <c r="D38" s="6">
        <v>3</v>
      </c>
      <c r="E38" s="8">
        <v>524</v>
      </c>
      <c r="F38" s="6">
        <v>4</v>
      </c>
      <c r="G38" s="8">
        <v>692</v>
      </c>
      <c r="H38" s="6">
        <v>1</v>
      </c>
      <c r="I38" s="8">
        <v>277</v>
      </c>
      <c r="J38" s="6">
        <v>3</v>
      </c>
      <c r="K38" s="8">
        <v>534</v>
      </c>
      <c r="L38" s="6">
        <v>2</v>
      </c>
      <c r="M38" s="8">
        <v>479</v>
      </c>
      <c r="N38" s="6">
        <v>1</v>
      </c>
      <c r="O38" s="8">
        <v>177</v>
      </c>
      <c r="P38" s="9">
        <f t="shared" si="0"/>
        <v>14</v>
      </c>
      <c r="Q38" s="56">
        <f t="shared" si="0"/>
        <v>2683</v>
      </c>
      <c r="R38" s="33"/>
      <c r="S38" s="6">
        <v>13</v>
      </c>
    </row>
    <row r="39" spans="1:19" ht="12">
      <c r="A39" s="14">
        <v>37</v>
      </c>
      <c r="B39" s="37" t="s">
        <v>134</v>
      </c>
      <c r="C39" s="37" t="s">
        <v>32</v>
      </c>
      <c r="D39" s="6">
        <v>4</v>
      </c>
      <c r="E39" s="8">
        <v>825</v>
      </c>
      <c r="F39" s="6">
        <v>1</v>
      </c>
      <c r="G39" s="8">
        <v>408</v>
      </c>
      <c r="H39" s="6">
        <v>4</v>
      </c>
      <c r="I39" s="8">
        <v>720</v>
      </c>
      <c r="J39" s="6">
        <v>2</v>
      </c>
      <c r="K39" s="8">
        <v>512</v>
      </c>
      <c r="L39" s="6">
        <v>1</v>
      </c>
      <c r="M39" s="8">
        <v>302</v>
      </c>
      <c r="N39" s="6">
        <v>1</v>
      </c>
      <c r="O39" s="8">
        <v>113</v>
      </c>
      <c r="P39" s="9">
        <f t="shared" si="0"/>
        <v>13</v>
      </c>
      <c r="Q39" s="56">
        <f t="shared" si="0"/>
        <v>2880</v>
      </c>
      <c r="R39" s="33"/>
      <c r="S39" s="6">
        <v>12</v>
      </c>
    </row>
    <row r="40" spans="1:19" ht="12">
      <c r="A40" s="14">
        <v>38</v>
      </c>
      <c r="B40" s="37" t="s">
        <v>205</v>
      </c>
      <c r="C40" s="37" t="s">
        <v>32</v>
      </c>
      <c r="D40" s="6">
        <v>4</v>
      </c>
      <c r="E40" s="8">
        <v>697</v>
      </c>
      <c r="F40" s="6">
        <v>2</v>
      </c>
      <c r="G40" s="8">
        <v>436</v>
      </c>
      <c r="H40" s="6">
        <v>2</v>
      </c>
      <c r="I40" s="8">
        <v>509</v>
      </c>
      <c r="J40" s="6">
        <v>1</v>
      </c>
      <c r="K40" s="8">
        <v>310</v>
      </c>
      <c r="L40" s="6">
        <v>2</v>
      </c>
      <c r="M40" s="8">
        <v>424</v>
      </c>
      <c r="N40" s="6">
        <v>2</v>
      </c>
      <c r="O40" s="8">
        <v>465</v>
      </c>
      <c r="P40" s="9">
        <f t="shared" si="0"/>
        <v>13</v>
      </c>
      <c r="Q40" s="56">
        <f t="shared" si="0"/>
        <v>2841</v>
      </c>
      <c r="R40" s="33"/>
      <c r="S40" s="6">
        <v>11</v>
      </c>
    </row>
    <row r="41" spans="1:19" ht="12">
      <c r="A41" s="14">
        <v>39</v>
      </c>
      <c r="B41" s="37" t="s">
        <v>206</v>
      </c>
      <c r="C41" s="37" t="s">
        <v>204</v>
      </c>
      <c r="D41" s="6">
        <v>2</v>
      </c>
      <c r="E41" s="8">
        <v>472</v>
      </c>
      <c r="F41" s="6">
        <v>4</v>
      </c>
      <c r="G41" s="8">
        <v>759</v>
      </c>
      <c r="H41" s="6">
        <v>1</v>
      </c>
      <c r="I41" s="8">
        <v>208</v>
      </c>
      <c r="J41" s="6">
        <v>4</v>
      </c>
      <c r="K41" s="8">
        <v>606</v>
      </c>
      <c r="L41" s="6">
        <v>1</v>
      </c>
      <c r="M41" s="8">
        <v>426</v>
      </c>
      <c r="N41" s="6">
        <v>1</v>
      </c>
      <c r="O41" s="8">
        <v>326</v>
      </c>
      <c r="P41" s="9">
        <f t="shared" si="0"/>
        <v>13</v>
      </c>
      <c r="Q41" s="56">
        <f t="shared" si="0"/>
        <v>2797</v>
      </c>
      <c r="R41" s="33"/>
      <c r="S41" s="6">
        <v>10</v>
      </c>
    </row>
    <row r="42" spans="1:19" ht="12">
      <c r="A42" s="14">
        <v>40</v>
      </c>
      <c r="B42" s="37" t="s">
        <v>91</v>
      </c>
      <c r="C42" s="37" t="s">
        <v>44</v>
      </c>
      <c r="D42" s="6">
        <v>3</v>
      </c>
      <c r="E42" s="8">
        <v>518</v>
      </c>
      <c r="F42" s="6">
        <v>2</v>
      </c>
      <c r="G42" s="8">
        <v>457</v>
      </c>
      <c r="H42" s="6">
        <v>4</v>
      </c>
      <c r="I42" s="8">
        <v>567</v>
      </c>
      <c r="J42" s="6">
        <v>2</v>
      </c>
      <c r="K42" s="8">
        <v>471</v>
      </c>
      <c r="L42" s="6">
        <v>1</v>
      </c>
      <c r="M42" s="8">
        <v>384</v>
      </c>
      <c r="N42" s="6">
        <v>1</v>
      </c>
      <c r="O42" s="8">
        <v>353</v>
      </c>
      <c r="P42" s="9">
        <f aca="true" t="shared" si="3" ref="P42:P49">SUM(D42+F42+H42+J42+L42+N42)</f>
        <v>13</v>
      </c>
      <c r="Q42" s="56">
        <f aca="true" t="shared" si="4" ref="Q42:Q49">SUM(E42+G42+I42+K42+M42+O42)</f>
        <v>2750</v>
      </c>
      <c r="R42" s="33"/>
      <c r="S42" s="6">
        <v>9</v>
      </c>
    </row>
    <row r="43" spans="1:19" ht="12">
      <c r="A43" s="14">
        <v>41</v>
      </c>
      <c r="B43" s="37" t="s">
        <v>196</v>
      </c>
      <c r="C43" s="37" t="s">
        <v>21</v>
      </c>
      <c r="D43" s="6">
        <v>3</v>
      </c>
      <c r="E43" s="8">
        <v>671</v>
      </c>
      <c r="F43" s="6">
        <v>1</v>
      </c>
      <c r="G43" s="8">
        <v>424</v>
      </c>
      <c r="H43" s="6">
        <v>2</v>
      </c>
      <c r="I43" s="8">
        <v>278</v>
      </c>
      <c r="J43" s="6">
        <v>3</v>
      </c>
      <c r="K43" s="8">
        <v>452</v>
      </c>
      <c r="L43" s="6">
        <v>2</v>
      </c>
      <c r="M43" s="8">
        <v>385</v>
      </c>
      <c r="N43" s="6">
        <v>2</v>
      </c>
      <c r="O43" s="8">
        <v>355</v>
      </c>
      <c r="P43" s="9">
        <f t="shared" si="3"/>
        <v>13</v>
      </c>
      <c r="Q43" s="56">
        <f t="shared" si="4"/>
        <v>2565</v>
      </c>
      <c r="R43" s="33"/>
      <c r="S43" s="6">
        <v>8</v>
      </c>
    </row>
    <row r="44" spans="1:19" ht="12">
      <c r="A44" s="14">
        <v>42</v>
      </c>
      <c r="B44" s="37" t="s">
        <v>207</v>
      </c>
      <c r="C44" s="15" t="s">
        <v>23</v>
      </c>
      <c r="D44" s="6">
        <v>3</v>
      </c>
      <c r="E44" s="8">
        <v>468</v>
      </c>
      <c r="F44" s="6">
        <v>2</v>
      </c>
      <c r="G44" s="8">
        <v>436</v>
      </c>
      <c r="H44" s="6">
        <v>1</v>
      </c>
      <c r="I44" s="8">
        <v>360</v>
      </c>
      <c r="J44" s="6">
        <v>2</v>
      </c>
      <c r="K44" s="8">
        <v>528</v>
      </c>
      <c r="L44" s="6">
        <v>2</v>
      </c>
      <c r="M44" s="8">
        <v>496</v>
      </c>
      <c r="N44" s="6">
        <v>2</v>
      </c>
      <c r="O44" s="8">
        <v>556</v>
      </c>
      <c r="P44" s="9">
        <f t="shared" si="3"/>
        <v>12</v>
      </c>
      <c r="Q44" s="56">
        <f t="shared" si="4"/>
        <v>2844</v>
      </c>
      <c r="R44" s="33"/>
      <c r="S44" s="6">
        <v>7</v>
      </c>
    </row>
    <row r="45" spans="1:19" ht="12">
      <c r="A45" s="14">
        <v>43</v>
      </c>
      <c r="B45" s="37" t="s">
        <v>102</v>
      </c>
      <c r="C45" s="37" t="s">
        <v>103</v>
      </c>
      <c r="D45" s="6">
        <v>1</v>
      </c>
      <c r="E45" s="8">
        <v>243</v>
      </c>
      <c r="F45" s="6">
        <v>1</v>
      </c>
      <c r="G45" s="8">
        <v>372</v>
      </c>
      <c r="H45" s="6">
        <v>2</v>
      </c>
      <c r="I45" s="8">
        <v>466</v>
      </c>
      <c r="J45" s="6">
        <v>3</v>
      </c>
      <c r="K45" s="8">
        <v>488</v>
      </c>
      <c r="L45" s="6">
        <v>4</v>
      </c>
      <c r="M45" s="8">
        <v>790</v>
      </c>
      <c r="N45" s="6">
        <v>1</v>
      </c>
      <c r="O45" s="8">
        <v>371</v>
      </c>
      <c r="P45" s="9">
        <f t="shared" si="3"/>
        <v>12</v>
      </c>
      <c r="Q45" s="56">
        <f t="shared" si="4"/>
        <v>2730</v>
      </c>
      <c r="R45" s="33"/>
      <c r="S45" s="6">
        <v>6</v>
      </c>
    </row>
    <row r="46" spans="1:19" ht="12">
      <c r="A46" s="14">
        <v>44</v>
      </c>
      <c r="B46" s="37" t="s">
        <v>56</v>
      </c>
      <c r="C46" s="37" t="s">
        <v>40</v>
      </c>
      <c r="D46" s="6">
        <v>1</v>
      </c>
      <c r="E46" s="8">
        <v>352</v>
      </c>
      <c r="F46" s="6">
        <v>3</v>
      </c>
      <c r="G46" s="8">
        <v>532</v>
      </c>
      <c r="H46" s="6">
        <v>2</v>
      </c>
      <c r="I46" s="8">
        <v>408</v>
      </c>
      <c r="J46" s="6">
        <v>1</v>
      </c>
      <c r="K46" s="8">
        <v>326</v>
      </c>
      <c r="L46" s="6">
        <v>2</v>
      </c>
      <c r="M46" s="8">
        <v>489</v>
      </c>
      <c r="N46" s="6">
        <v>2</v>
      </c>
      <c r="O46" s="8">
        <v>507</v>
      </c>
      <c r="P46" s="9">
        <f t="shared" si="3"/>
        <v>11</v>
      </c>
      <c r="Q46" s="56">
        <f t="shared" si="4"/>
        <v>2614</v>
      </c>
      <c r="R46" s="33"/>
      <c r="S46" s="6">
        <v>5</v>
      </c>
    </row>
    <row r="47" spans="1:19" ht="12">
      <c r="A47" s="14">
        <v>45</v>
      </c>
      <c r="B47" s="37" t="s">
        <v>137</v>
      </c>
      <c r="C47" s="23" t="s">
        <v>140</v>
      </c>
      <c r="D47" s="6">
        <v>1</v>
      </c>
      <c r="E47" s="8">
        <v>418</v>
      </c>
      <c r="F47" s="6">
        <v>2</v>
      </c>
      <c r="G47" s="8">
        <v>403</v>
      </c>
      <c r="H47" s="6">
        <v>1</v>
      </c>
      <c r="I47" s="8">
        <v>371</v>
      </c>
      <c r="J47" s="6">
        <v>3</v>
      </c>
      <c r="K47" s="8">
        <v>573</v>
      </c>
      <c r="L47" s="6">
        <v>3</v>
      </c>
      <c r="M47" s="8">
        <v>465</v>
      </c>
      <c r="N47" s="6">
        <v>1</v>
      </c>
      <c r="O47" s="8">
        <v>354</v>
      </c>
      <c r="P47" s="9">
        <f t="shared" si="3"/>
        <v>11</v>
      </c>
      <c r="Q47" s="56">
        <f t="shared" si="4"/>
        <v>2584</v>
      </c>
      <c r="R47" s="33"/>
      <c r="S47" s="6">
        <v>4</v>
      </c>
    </row>
    <row r="48" spans="1:19" ht="12">
      <c r="A48" s="14">
        <v>46</v>
      </c>
      <c r="B48" s="37" t="s">
        <v>197</v>
      </c>
      <c r="C48" s="37" t="s">
        <v>208</v>
      </c>
      <c r="D48" s="6">
        <v>1</v>
      </c>
      <c r="E48" s="8">
        <v>470</v>
      </c>
      <c r="F48" s="6">
        <v>2</v>
      </c>
      <c r="G48" s="8">
        <v>440</v>
      </c>
      <c r="H48" s="6">
        <v>3</v>
      </c>
      <c r="I48" s="8">
        <v>541</v>
      </c>
      <c r="J48" s="6">
        <v>3</v>
      </c>
      <c r="K48" s="8">
        <v>530</v>
      </c>
      <c r="L48" s="6">
        <v>1</v>
      </c>
      <c r="M48" s="8">
        <v>284</v>
      </c>
      <c r="N48" s="6">
        <v>1</v>
      </c>
      <c r="O48" s="8">
        <v>66</v>
      </c>
      <c r="P48" s="9">
        <f t="shared" si="3"/>
        <v>11</v>
      </c>
      <c r="Q48" s="56">
        <f t="shared" si="4"/>
        <v>2331</v>
      </c>
      <c r="R48" s="33"/>
      <c r="S48" s="6">
        <v>3</v>
      </c>
    </row>
    <row r="49" spans="1:19" ht="12">
      <c r="A49" s="14">
        <v>47</v>
      </c>
      <c r="B49" s="37" t="s">
        <v>209</v>
      </c>
      <c r="C49" s="37" t="s">
        <v>0</v>
      </c>
      <c r="D49" s="6">
        <v>1</v>
      </c>
      <c r="E49" s="8">
        <v>404</v>
      </c>
      <c r="F49" s="6">
        <v>3</v>
      </c>
      <c r="G49" s="8">
        <v>472</v>
      </c>
      <c r="H49" s="6">
        <v>1</v>
      </c>
      <c r="I49" s="8">
        <v>384</v>
      </c>
      <c r="J49" s="6">
        <v>2</v>
      </c>
      <c r="K49" s="8">
        <v>376</v>
      </c>
      <c r="L49" s="6">
        <v>2</v>
      </c>
      <c r="M49" s="8">
        <v>428</v>
      </c>
      <c r="N49" s="6">
        <v>1</v>
      </c>
      <c r="O49" s="8">
        <v>326</v>
      </c>
      <c r="P49" s="9">
        <f t="shared" si="3"/>
        <v>10</v>
      </c>
      <c r="Q49" s="56">
        <f t="shared" si="4"/>
        <v>2390</v>
      </c>
      <c r="R49" s="33"/>
      <c r="S49" s="6">
        <v>2</v>
      </c>
    </row>
    <row r="50" spans="1:19" ht="12">
      <c r="A50" s="14">
        <v>48</v>
      </c>
      <c r="B50" s="44" t="s">
        <v>145</v>
      </c>
      <c r="C50" s="46" t="s">
        <v>59</v>
      </c>
      <c r="D50" s="6">
        <v>1</v>
      </c>
      <c r="E50" s="8">
        <v>296</v>
      </c>
      <c r="F50" s="6">
        <v>1</v>
      </c>
      <c r="G50" s="8">
        <v>201</v>
      </c>
      <c r="H50" s="6">
        <v>4</v>
      </c>
      <c r="I50" s="8">
        <v>803</v>
      </c>
      <c r="J50" s="6">
        <v>1</v>
      </c>
      <c r="K50" s="8">
        <v>-43</v>
      </c>
      <c r="L50" s="6">
        <v>1</v>
      </c>
      <c r="M50" s="8">
        <v>301</v>
      </c>
      <c r="N50" s="6">
        <v>1</v>
      </c>
      <c r="O50" s="8">
        <v>237</v>
      </c>
      <c r="P50" s="9">
        <f t="shared" si="0"/>
        <v>9</v>
      </c>
      <c r="Q50" s="56">
        <f t="shared" si="0"/>
        <v>1795</v>
      </c>
      <c r="R50" s="33"/>
      <c r="S50" s="6">
        <v>1</v>
      </c>
    </row>
    <row r="52" ht="12">
      <c r="E52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W42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6.57421875" style="1" customWidth="1"/>
    <col min="2" max="2" width="18.421875" style="22" customWidth="1"/>
    <col min="3" max="3" width="15.57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7.57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6"/>
      <c r="B1" s="7" t="s">
        <v>44</v>
      </c>
      <c r="C1" s="23" t="s">
        <v>178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23"/>
      <c r="C3" s="23"/>
      <c r="D3" s="6"/>
      <c r="E3" s="8"/>
      <c r="F3" s="6"/>
      <c r="G3" s="8"/>
      <c r="H3" s="6"/>
      <c r="I3" s="8"/>
      <c r="J3" s="6"/>
      <c r="K3" s="8"/>
      <c r="L3" s="6"/>
      <c r="M3" s="8"/>
      <c r="N3" s="6"/>
      <c r="O3" s="8"/>
      <c r="P3" s="9">
        <f aca="true" t="shared" si="0" ref="P3:Q42">SUM(D3+F3+H3+J3+L3+N3)</f>
        <v>0</v>
      </c>
      <c r="Q3" s="8">
        <f t="shared" si="0"/>
        <v>0</v>
      </c>
      <c r="R3" s="33"/>
      <c r="S3" s="6">
        <f aca="true" t="shared" si="1" ref="S3:S17">SUM(W3)</f>
        <v>120</v>
      </c>
      <c r="U3" s="16">
        <v>40</v>
      </c>
      <c r="V3" s="16">
        <v>3</v>
      </c>
      <c r="W3" s="17">
        <f aca="true" t="shared" si="2" ref="W3:W17">SUM(U3*V3)</f>
        <v>120</v>
      </c>
    </row>
    <row r="4" spans="1:23" ht="12">
      <c r="A4" s="14">
        <v>2</v>
      </c>
      <c r="B4" s="23"/>
      <c r="C4" s="23"/>
      <c r="D4" s="6"/>
      <c r="E4" s="8"/>
      <c r="F4" s="6"/>
      <c r="G4" s="8"/>
      <c r="H4" s="6"/>
      <c r="I4" s="8"/>
      <c r="J4" s="6"/>
      <c r="K4" s="8"/>
      <c r="L4" s="6"/>
      <c r="M4" s="8"/>
      <c r="N4" s="6"/>
      <c r="O4" s="8"/>
      <c r="P4" s="9">
        <f t="shared" si="0"/>
        <v>0</v>
      </c>
      <c r="Q4" s="8">
        <f t="shared" si="0"/>
        <v>0</v>
      </c>
      <c r="R4" s="33"/>
      <c r="S4" s="6">
        <f t="shared" si="1"/>
        <v>108</v>
      </c>
      <c r="U4" s="16">
        <v>40</v>
      </c>
      <c r="V4" s="16">
        <v>2.7</v>
      </c>
      <c r="W4" s="17">
        <f t="shared" si="2"/>
        <v>108</v>
      </c>
    </row>
    <row r="5" spans="1:23" ht="12">
      <c r="A5" s="14">
        <v>3</v>
      </c>
      <c r="B5" s="15"/>
      <c r="C5" s="15"/>
      <c r="D5" s="6"/>
      <c r="E5" s="8"/>
      <c r="F5" s="6"/>
      <c r="G5" s="8"/>
      <c r="H5" s="6"/>
      <c r="I5" s="8"/>
      <c r="J5" s="6"/>
      <c r="K5" s="8"/>
      <c r="L5" s="6"/>
      <c r="M5" s="8"/>
      <c r="N5" s="6"/>
      <c r="O5" s="8"/>
      <c r="P5" s="9">
        <f t="shared" si="0"/>
        <v>0</v>
      </c>
      <c r="Q5" s="8">
        <f t="shared" si="0"/>
        <v>0</v>
      </c>
      <c r="R5" s="33"/>
      <c r="S5" s="6">
        <f t="shared" si="1"/>
        <v>96</v>
      </c>
      <c r="U5" s="16">
        <v>40</v>
      </c>
      <c r="V5" s="19">
        <v>2.4</v>
      </c>
      <c r="W5" s="17">
        <f t="shared" si="2"/>
        <v>96</v>
      </c>
    </row>
    <row r="6" spans="1:23" ht="12">
      <c r="A6" s="14">
        <v>4</v>
      </c>
      <c r="B6" s="15"/>
      <c r="C6" s="15"/>
      <c r="D6" s="6"/>
      <c r="E6" s="8"/>
      <c r="F6" s="6"/>
      <c r="G6" s="8"/>
      <c r="H6" s="6"/>
      <c r="I6" s="8"/>
      <c r="J6" s="6"/>
      <c r="K6" s="8"/>
      <c r="L6" s="6"/>
      <c r="M6" s="8"/>
      <c r="N6" s="6"/>
      <c r="O6" s="8"/>
      <c r="P6" s="9">
        <f t="shared" si="0"/>
        <v>0</v>
      </c>
      <c r="Q6" s="8">
        <f t="shared" si="0"/>
        <v>0</v>
      </c>
      <c r="R6" s="33"/>
      <c r="S6" s="6">
        <f t="shared" si="1"/>
        <v>88</v>
      </c>
      <c r="U6" s="16">
        <v>40</v>
      </c>
      <c r="V6" s="16">
        <v>2.2</v>
      </c>
      <c r="W6" s="17">
        <f t="shared" si="2"/>
        <v>88</v>
      </c>
    </row>
    <row r="7" spans="1:23" ht="12">
      <c r="A7" s="14">
        <v>5</v>
      </c>
      <c r="B7" s="15"/>
      <c r="C7" s="15"/>
      <c r="D7" s="6"/>
      <c r="E7" s="8"/>
      <c r="F7" s="6"/>
      <c r="G7" s="8"/>
      <c r="H7" s="6"/>
      <c r="I7" s="8"/>
      <c r="J7" s="6"/>
      <c r="K7" s="8"/>
      <c r="L7" s="6"/>
      <c r="M7" s="8"/>
      <c r="N7" s="6"/>
      <c r="O7" s="8"/>
      <c r="P7" s="9">
        <f t="shared" si="0"/>
        <v>0</v>
      </c>
      <c r="Q7" s="8">
        <f t="shared" si="0"/>
        <v>0</v>
      </c>
      <c r="R7" s="33"/>
      <c r="S7" s="6">
        <f t="shared" si="1"/>
        <v>80</v>
      </c>
      <c r="U7" s="16">
        <v>40</v>
      </c>
      <c r="V7" s="16">
        <v>2</v>
      </c>
      <c r="W7" s="17">
        <f t="shared" si="2"/>
        <v>80</v>
      </c>
    </row>
    <row r="8" spans="1:23" ht="12">
      <c r="A8" s="14">
        <v>6</v>
      </c>
      <c r="B8" s="15"/>
      <c r="C8" s="15"/>
      <c r="D8" s="6"/>
      <c r="E8" s="8"/>
      <c r="F8" s="6"/>
      <c r="G8" s="8"/>
      <c r="H8" s="6"/>
      <c r="I8" s="8"/>
      <c r="J8" s="6"/>
      <c r="K8" s="8"/>
      <c r="L8" s="6"/>
      <c r="M8" s="8"/>
      <c r="N8" s="6"/>
      <c r="O8" s="8"/>
      <c r="P8" s="9">
        <f t="shared" si="0"/>
        <v>0</v>
      </c>
      <c r="Q8" s="8">
        <f t="shared" si="0"/>
        <v>0</v>
      </c>
      <c r="R8" s="33"/>
      <c r="S8" s="6">
        <f t="shared" si="1"/>
        <v>76</v>
      </c>
      <c r="U8" s="16">
        <v>40</v>
      </c>
      <c r="V8" s="16">
        <v>1.9</v>
      </c>
      <c r="W8" s="17">
        <f t="shared" si="2"/>
        <v>76</v>
      </c>
    </row>
    <row r="9" spans="1:23" ht="12">
      <c r="A9" s="14">
        <v>7</v>
      </c>
      <c r="B9" s="15"/>
      <c r="C9" s="15"/>
      <c r="D9" s="6"/>
      <c r="E9" s="8"/>
      <c r="F9" s="6"/>
      <c r="G9" s="8"/>
      <c r="H9" s="6"/>
      <c r="I9" s="8"/>
      <c r="J9" s="6"/>
      <c r="K9" s="8"/>
      <c r="L9" s="6"/>
      <c r="M9" s="8"/>
      <c r="N9" s="6"/>
      <c r="O9" s="8"/>
      <c r="P9" s="9">
        <f t="shared" si="0"/>
        <v>0</v>
      </c>
      <c r="Q9" s="8">
        <f t="shared" si="0"/>
        <v>0</v>
      </c>
      <c r="R9" s="33"/>
      <c r="S9" s="6">
        <f t="shared" si="1"/>
        <v>72</v>
      </c>
      <c r="U9" s="16">
        <v>40</v>
      </c>
      <c r="V9" s="16">
        <v>1.8</v>
      </c>
      <c r="W9" s="17">
        <f t="shared" si="2"/>
        <v>72</v>
      </c>
    </row>
    <row r="10" spans="1:23" ht="12">
      <c r="A10" s="14">
        <v>8</v>
      </c>
      <c r="B10" s="15"/>
      <c r="C10" s="15"/>
      <c r="D10" s="6"/>
      <c r="E10" s="8"/>
      <c r="F10" s="6"/>
      <c r="G10" s="8"/>
      <c r="H10" s="6"/>
      <c r="I10" s="8"/>
      <c r="J10" s="6"/>
      <c r="K10" s="8"/>
      <c r="L10" s="6"/>
      <c r="M10" s="8"/>
      <c r="N10" s="6"/>
      <c r="O10" s="8"/>
      <c r="P10" s="9">
        <f t="shared" si="0"/>
        <v>0</v>
      </c>
      <c r="Q10" s="8">
        <f t="shared" si="0"/>
        <v>0</v>
      </c>
      <c r="R10" s="33"/>
      <c r="S10" s="6">
        <f t="shared" si="1"/>
        <v>68</v>
      </c>
      <c r="U10" s="16">
        <v>40</v>
      </c>
      <c r="V10" s="16">
        <v>1.7000000000000002</v>
      </c>
      <c r="W10" s="17">
        <f t="shared" si="2"/>
        <v>68</v>
      </c>
    </row>
    <row r="11" spans="1:23" ht="12">
      <c r="A11" s="14">
        <v>9</v>
      </c>
      <c r="B11" s="15"/>
      <c r="C11" s="15"/>
      <c r="D11" s="6"/>
      <c r="E11" s="8"/>
      <c r="F11" s="6"/>
      <c r="G11" s="8"/>
      <c r="H11" s="6"/>
      <c r="I11" s="8"/>
      <c r="J11" s="6"/>
      <c r="K11" s="8"/>
      <c r="L11" s="6"/>
      <c r="M11" s="8"/>
      <c r="N11" s="6"/>
      <c r="O11" s="8"/>
      <c r="P11" s="9">
        <f t="shared" si="0"/>
        <v>0</v>
      </c>
      <c r="Q11" s="8">
        <f t="shared" si="0"/>
        <v>0</v>
      </c>
      <c r="R11" s="33"/>
      <c r="S11" s="6">
        <f t="shared" si="1"/>
        <v>64</v>
      </c>
      <c r="U11" s="16">
        <v>40</v>
      </c>
      <c r="V11" s="16">
        <v>1.6</v>
      </c>
      <c r="W11" s="17">
        <f t="shared" si="2"/>
        <v>64</v>
      </c>
    </row>
    <row r="12" spans="1:23" ht="12">
      <c r="A12" s="14">
        <v>10</v>
      </c>
      <c r="B12" s="15"/>
      <c r="C12" s="15"/>
      <c r="D12" s="6"/>
      <c r="E12" s="8"/>
      <c r="F12" s="6"/>
      <c r="G12" s="8"/>
      <c r="H12" s="6"/>
      <c r="I12" s="8"/>
      <c r="J12" s="6"/>
      <c r="K12" s="8"/>
      <c r="L12" s="6"/>
      <c r="M12" s="8"/>
      <c r="N12" s="6"/>
      <c r="O12" s="8"/>
      <c r="P12" s="9">
        <f t="shared" si="0"/>
        <v>0</v>
      </c>
      <c r="Q12" s="8">
        <f t="shared" si="0"/>
        <v>0</v>
      </c>
      <c r="R12" s="33"/>
      <c r="S12" s="6">
        <f t="shared" si="1"/>
        <v>60</v>
      </c>
      <c r="U12" s="16">
        <v>40</v>
      </c>
      <c r="V12" s="16">
        <v>1.5</v>
      </c>
      <c r="W12" s="17">
        <f t="shared" si="2"/>
        <v>60</v>
      </c>
    </row>
    <row r="13" spans="1:23" ht="12">
      <c r="A13" s="14">
        <v>11</v>
      </c>
      <c r="B13" s="15"/>
      <c r="C13" s="15"/>
      <c r="D13" s="6"/>
      <c r="E13" s="8"/>
      <c r="F13" s="6"/>
      <c r="G13" s="8"/>
      <c r="H13" s="6"/>
      <c r="I13" s="8"/>
      <c r="J13" s="6"/>
      <c r="K13" s="8"/>
      <c r="L13" s="6"/>
      <c r="M13" s="8"/>
      <c r="N13" s="6"/>
      <c r="O13" s="8"/>
      <c r="P13" s="9">
        <f t="shared" si="0"/>
        <v>0</v>
      </c>
      <c r="Q13" s="8">
        <f t="shared" si="0"/>
        <v>0</v>
      </c>
      <c r="R13" s="33"/>
      <c r="S13" s="6">
        <f t="shared" si="1"/>
        <v>56</v>
      </c>
      <c r="U13" s="16">
        <v>40</v>
      </c>
      <c r="V13" s="16">
        <v>1.4</v>
      </c>
      <c r="W13" s="17">
        <f t="shared" si="2"/>
        <v>56</v>
      </c>
    </row>
    <row r="14" spans="1:23" ht="12">
      <c r="A14" s="14">
        <v>12</v>
      </c>
      <c r="B14" s="23"/>
      <c r="C14" s="36"/>
      <c r="D14" s="6"/>
      <c r="E14" s="8"/>
      <c r="F14" s="6"/>
      <c r="G14" s="8"/>
      <c r="H14" s="6"/>
      <c r="I14" s="8"/>
      <c r="J14" s="6"/>
      <c r="K14" s="8"/>
      <c r="L14" s="6"/>
      <c r="M14" s="8"/>
      <c r="N14" s="6"/>
      <c r="O14" s="8"/>
      <c r="P14" s="9">
        <f t="shared" si="0"/>
        <v>0</v>
      </c>
      <c r="Q14" s="8">
        <f t="shared" si="0"/>
        <v>0</v>
      </c>
      <c r="R14" s="33"/>
      <c r="S14" s="6">
        <f t="shared" si="1"/>
        <v>52</v>
      </c>
      <c r="U14" s="16">
        <v>40</v>
      </c>
      <c r="V14" s="16">
        <v>1.3</v>
      </c>
      <c r="W14" s="17">
        <f t="shared" si="2"/>
        <v>52</v>
      </c>
    </row>
    <row r="15" spans="1:23" ht="12">
      <c r="A15" s="14">
        <v>13</v>
      </c>
      <c r="B15" s="6"/>
      <c r="C15" s="15"/>
      <c r="D15" s="6"/>
      <c r="E15" s="8"/>
      <c r="F15" s="6"/>
      <c r="G15" s="8"/>
      <c r="H15" s="6"/>
      <c r="I15" s="8"/>
      <c r="J15" s="6"/>
      <c r="K15" s="8"/>
      <c r="L15" s="6"/>
      <c r="M15" s="8"/>
      <c r="N15" s="6"/>
      <c r="O15" s="8"/>
      <c r="P15" s="9">
        <f t="shared" si="0"/>
        <v>0</v>
      </c>
      <c r="Q15" s="8">
        <f t="shared" si="0"/>
        <v>0</v>
      </c>
      <c r="R15" s="33"/>
      <c r="S15" s="6">
        <f t="shared" si="1"/>
        <v>48</v>
      </c>
      <c r="U15" s="16">
        <v>40</v>
      </c>
      <c r="V15" s="19">
        <v>1.2</v>
      </c>
      <c r="W15" s="17">
        <f t="shared" si="2"/>
        <v>48</v>
      </c>
    </row>
    <row r="16" spans="1:23" ht="12">
      <c r="A16" s="14">
        <v>14</v>
      </c>
      <c r="B16" s="15"/>
      <c r="C16" s="15"/>
      <c r="D16" s="6"/>
      <c r="E16" s="8"/>
      <c r="F16" s="6"/>
      <c r="G16" s="8"/>
      <c r="H16" s="6"/>
      <c r="I16" s="8"/>
      <c r="J16" s="6"/>
      <c r="K16" s="8"/>
      <c r="L16" s="6"/>
      <c r="M16" s="8"/>
      <c r="N16" s="6"/>
      <c r="O16" s="8"/>
      <c r="P16" s="9">
        <f t="shared" si="0"/>
        <v>0</v>
      </c>
      <c r="Q16" s="8">
        <f t="shared" si="0"/>
        <v>0</v>
      </c>
      <c r="R16" s="33"/>
      <c r="S16" s="6">
        <f t="shared" si="1"/>
        <v>44</v>
      </c>
      <c r="U16" s="16">
        <v>40</v>
      </c>
      <c r="V16" s="16">
        <v>1.1</v>
      </c>
      <c r="W16" s="17">
        <f t="shared" si="2"/>
        <v>44</v>
      </c>
    </row>
    <row r="17" spans="1:23" ht="12">
      <c r="A17" s="14">
        <v>15</v>
      </c>
      <c r="B17" s="15"/>
      <c r="C17" s="18"/>
      <c r="D17" s="6"/>
      <c r="E17" s="8"/>
      <c r="F17" s="6"/>
      <c r="G17" s="8"/>
      <c r="H17" s="6"/>
      <c r="I17" s="8"/>
      <c r="J17" s="6"/>
      <c r="K17" s="8"/>
      <c r="L17" s="6"/>
      <c r="M17" s="8"/>
      <c r="N17" s="6"/>
      <c r="O17" s="8"/>
      <c r="P17" s="9">
        <f t="shared" si="0"/>
        <v>0</v>
      </c>
      <c r="Q17" s="8">
        <f t="shared" si="0"/>
        <v>0</v>
      </c>
      <c r="R17" s="33"/>
      <c r="S17" s="6">
        <f t="shared" si="1"/>
        <v>40</v>
      </c>
      <c r="U17" s="16">
        <v>40</v>
      </c>
      <c r="V17" s="16">
        <v>1</v>
      </c>
      <c r="W17" s="17">
        <f t="shared" si="2"/>
        <v>40</v>
      </c>
    </row>
    <row r="18" spans="1:19" ht="12">
      <c r="A18" s="14">
        <v>16</v>
      </c>
      <c r="B18" s="23"/>
      <c r="C18" s="23"/>
      <c r="D18" s="6"/>
      <c r="E18" s="8"/>
      <c r="F18" s="6"/>
      <c r="G18" s="8"/>
      <c r="H18" s="6"/>
      <c r="I18" s="8"/>
      <c r="J18" s="6"/>
      <c r="K18" s="8"/>
      <c r="L18" s="6"/>
      <c r="M18" s="8"/>
      <c r="N18" s="6"/>
      <c r="O18" s="8"/>
      <c r="P18" s="9">
        <f t="shared" si="0"/>
        <v>0</v>
      </c>
      <c r="Q18" s="8">
        <f t="shared" si="0"/>
        <v>0</v>
      </c>
      <c r="R18" s="33"/>
      <c r="S18" s="6">
        <v>25</v>
      </c>
    </row>
    <row r="19" spans="1:19" ht="12">
      <c r="A19" s="14">
        <v>17</v>
      </c>
      <c r="B19" s="23"/>
      <c r="C19" s="23"/>
      <c r="D19" s="6"/>
      <c r="E19" s="8"/>
      <c r="F19" s="6"/>
      <c r="G19" s="8"/>
      <c r="H19" s="6"/>
      <c r="I19" s="8"/>
      <c r="J19" s="6"/>
      <c r="K19" s="8"/>
      <c r="L19" s="6"/>
      <c r="M19" s="8"/>
      <c r="N19" s="6"/>
      <c r="O19" s="8"/>
      <c r="P19" s="9">
        <f t="shared" si="0"/>
        <v>0</v>
      </c>
      <c r="Q19" s="8">
        <f t="shared" si="0"/>
        <v>0</v>
      </c>
      <c r="R19" s="33"/>
      <c r="S19" s="6">
        <v>24</v>
      </c>
    </row>
    <row r="20" spans="1:19" ht="12">
      <c r="A20" s="14">
        <v>18</v>
      </c>
      <c r="B20" s="15"/>
      <c r="C20" s="15"/>
      <c r="D20" s="6"/>
      <c r="E20" s="8"/>
      <c r="F20" s="6"/>
      <c r="G20" s="8"/>
      <c r="H20" s="6"/>
      <c r="I20" s="8"/>
      <c r="J20" s="6"/>
      <c r="K20" s="8"/>
      <c r="L20" s="6"/>
      <c r="M20" s="8"/>
      <c r="N20" s="6"/>
      <c r="O20" s="8"/>
      <c r="P20" s="9">
        <f t="shared" si="0"/>
        <v>0</v>
      </c>
      <c r="Q20" s="8">
        <f t="shared" si="0"/>
        <v>0</v>
      </c>
      <c r="R20" s="33"/>
      <c r="S20" s="6">
        <v>23</v>
      </c>
    </row>
    <row r="21" spans="1:19" ht="12">
      <c r="A21" s="14">
        <v>19</v>
      </c>
      <c r="B21" s="15"/>
      <c r="C21" s="15"/>
      <c r="D21" s="6"/>
      <c r="E21" s="8"/>
      <c r="F21" s="6"/>
      <c r="G21" s="8"/>
      <c r="H21" s="6"/>
      <c r="I21" s="8"/>
      <c r="J21" s="6"/>
      <c r="K21" s="8"/>
      <c r="L21" s="6"/>
      <c r="M21" s="8"/>
      <c r="N21" s="6"/>
      <c r="O21" s="8"/>
      <c r="P21" s="9">
        <f t="shared" si="0"/>
        <v>0</v>
      </c>
      <c r="Q21" s="8">
        <f t="shared" si="0"/>
        <v>0</v>
      </c>
      <c r="R21" s="33"/>
      <c r="S21" s="6">
        <v>22</v>
      </c>
    </row>
    <row r="22" spans="1:19" ht="12">
      <c r="A22" s="14">
        <v>20</v>
      </c>
      <c r="B22" s="23"/>
      <c r="C22" s="15"/>
      <c r="D22" s="6"/>
      <c r="E22" s="8"/>
      <c r="F22" s="6"/>
      <c r="G22" s="8"/>
      <c r="H22" s="6"/>
      <c r="I22" s="8"/>
      <c r="J22" s="6"/>
      <c r="K22" s="8"/>
      <c r="L22" s="6"/>
      <c r="M22" s="8"/>
      <c r="N22" s="6"/>
      <c r="O22" s="8"/>
      <c r="P22" s="9">
        <f t="shared" si="0"/>
        <v>0</v>
      </c>
      <c r="Q22" s="8">
        <f t="shared" si="0"/>
        <v>0</v>
      </c>
      <c r="R22" s="33"/>
      <c r="S22" s="6">
        <v>21</v>
      </c>
    </row>
    <row r="23" spans="1:19" ht="12">
      <c r="A23" s="14">
        <v>21</v>
      </c>
      <c r="B23" s="15"/>
      <c r="C23" s="15"/>
      <c r="D23" s="6"/>
      <c r="E23" s="8"/>
      <c r="F23" s="6"/>
      <c r="G23" s="8"/>
      <c r="H23" s="6"/>
      <c r="I23" s="8"/>
      <c r="J23" s="6"/>
      <c r="K23" s="8"/>
      <c r="L23" s="6"/>
      <c r="M23" s="8"/>
      <c r="N23" s="6"/>
      <c r="O23" s="8"/>
      <c r="P23" s="9">
        <f t="shared" si="0"/>
        <v>0</v>
      </c>
      <c r="Q23" s="8">
        <f t="shared" si="0"/>
        <v>0</v>
      </c>
      <c r="R23" s="33"/>
      <c r="S23" s="6">
        <v>20</v>
      </c>
    </row>
    <row r="24" spans="1:19" ht="12">
      <c r="A24" s="14">
        <v>22</v>
      </c>
      <c r="B24" s="23"/>
      <c r="C24" s="23"/>
      <c r="D24" s="6"/>
      <c r="E24" s="8"/>
      <c r="F24" s="6"/>
      <c r="G24" s="8"/>
      <c r="H24" s="6"/>
      <c r="I24" s="8"/>
      <c r="J24" s="6"/>
      <c r="K24" s="8"/>
      <c r="L24" s="6"/>
      <c r="M24" s="8"/>
      <c r="N24" s="6"/>
      <c r="O24" s="8"/>
      <c r="P24" s="9">
        <f t="shared" si="0"/>
        <v>0</v>
      </c>
      <c r="Q24" s="8">
        <f t="shared" si="0"/>
        <v>0</v>
      </c>
      <c r="R24" s="33"/>
      <c r="S24" s="6">
        <v>19</v>
      </c>
    </row>
    <row r="25" spans="1:19" ht="12">
      <c r="A25" s="14">
        <v>23</v>
      </c>
      <c r="B25" s="6"/>
      <c r="C25" s="6"/>
      <c r="D25" s="6"/>
      <c r="E25" s="8"/>
      <c r="F25" s="6"/>
      <c r="G25" s="8"/>
      <c r="H25" s="6"/>
      <c r="I25" s="8"/>
      <c r="J25" s="6"/>
      <c r="K25" s="8"/>
      <c r="L25" s="6"/>
      <c r="M25" s="8"/>
      <c r="N25" s="6"/>
      <c r="O25" s="8"/>
      <c r="P25" s="9">
        <f t="shared" si="0"/>
        <v>0</v>
      </c>
      <c r="Q25" s="8">
        <f t="shared" si="0"/>
        <v>0</v>
      </c>
      <c r="R25" s="33"/>
      <c r="S25" s="6">
        <v>18</v>
      </c>
    </row>
    <row r="26" spans="1:19" ht="12">
      <c r="A26" s="14">
        <v>24</v>
      </c>
      <c r="B26" s="23"/>
      <c r="C26" s="23"/>
      <c r="D26" s="6"/>
      <c r="E26" s="8"/>
      <c r="F26" s="6"/>
      <c r="G26" s="8"/>
      <c r="H26" s="6"/>
      <c r="I26" s="8"/>
      <c r="J26" s="6"/>
      <c r="K26" s="8"/>
      <c r="L26" s="6"/>
      <c r="M26" s="8"/>
      <c r="N26" s="6"/>
      <c r="O26" s="8"/>
      <c r="P26" s="9">
        <f t="shared" si="0"/>
        <v>0</v>
      </c>
      <c r="Q26" s="8">
        <f t="shared" si="0"/>
        <v>0</v>
      </c>
      <c r="R26" s="33"/>
      <c r="S26" s="6">
        <v>17</v>
      </c>
    </row>
    <row r="27" spans="1:19" ht="12">
      <c r="A27" s="14">
        <v>25</v>
      </c>
      <c r="B27" s="37"/>
      <c r="C27" s="37"/>
      <c r="D27" s="6"/>
      <c r="E27" s="8"/>
      <c r="F27" s="6"/>
      <c r="G27" s="8"/>
      <c r="H27" s="6"/>
      <c r="I27" s="8"/>
      <c r="J27" s="6"/>
      <c r="K27" s="8"/>
      <c r="L27" s="6"/>
      <c r="M27" s="8"/>
      <c r="N27" s="6"/>
      <c r="O27" s="8"/>
      <c r="P27" s="9">
        <f t="shared" si="0"/>
        <v>0</v>
      </c>
      <c r="Q27" s="8">
        <f t="shared" si="0"/>
        <v>0</v>
      </c>
      <c r="R27" s="33"/>
      <c r="S27" s="6">
        <v>16</v>
      </c>
    </row>
    <row r="28" spans="1:19" ht="12">
      <c r="A28" s="14">
        <v>26</v>
      </c>
      <c r="B28" s="37"/>
      <c r="C28" s="37"/>
      <c r="D28" s="6"/>
      <c r="E28" s="8"/>
      <c r="F28" s="6"/>
      <c r="G28" s="8"/>
      <c r="H28" s="6"/>
      <c r="I28" s="8"/>
      <c r="J28" s="6"/>
      <c r="K28" s="8"/>
      <c r="L28" s="6"/>
      <c r="M28" s="8"/>
      <c r="N28" s="6"/>
      <c r="O28" s="8"/>
      <c r="P28" s="9">
        <f t="shared" si="0"/>
        <v>0</v>
      </c>
      <c r="Q28" s="8">
        <f t="shared" si="0"/>
        <v>0</v>
      </c>
      <c r="R28" s="33"/>
      <c r="S28" s="6">
        <v>15</v>
      </c>
    </row>
    <row r="29" spans="1:19" ht="12">
      <c r="A29" s="14">
        <v>27</v>
      </c>
      <c r="B29" s="41"/>
      <c r="C29" s="38"/>
      <c r="D29" s="6"/>
      <c r="E29" s="8"/>
      <c r="F29" s="6"/>
      <c r="G29" s="8"/>
      <c r="H29" s="6"/>
      <c r="I29" s="8"/>
      <c r="J29" s="6"/>
      <c r="K29" s="8"/>
      <c r="L29" s="6"/>
      <c r="M29" s="8"/>
      <c r="N29" s="6"/>
      <c r="O29" s="8"/>
      <c r="P29" s="9">
        <f t="shared" si="0"/>
        <v>0</v>
      </c>
      <c r="Q29" s="8">
        <f t="shared" si="0"/>
        <v>0</v>
      </c>
      <c r="R29" s="33"/>
      <c r="S29" s="6">
        <v>14</v>
      </c>
    </row>
    <row r="30" spans="1:19" ht="12">
      <c r="A30" s="14">
        <v>28</v>
      </c>
      <c r="B30" s="39"/>
      <c r="C30" s="39"/>
      <c r="D30" s="6"/>
      <c r="E30" s="8"/>
      <c r="F30" s="6"/>
      <c r="G30" s="8"/>
      <c r="H30" s="6"/>
      <c r="I30" s="8"/>
      <c r="J30" s="6"/>
      <c r="K30" s="8"/>
      <c r="L30" s="6"/>
      <c r="M30" s="8"/>
      <c r="N30" s="6"/>
      <c r="O30" s="8"/>
      <c r="P30" s="9">
        <f t="shared" si="0"/>
        <v>0</v>
      </c>
      <c r="Q30" s="8">
        <f t="shared" si="0"/>
        <v>0</v>
      </c>
      <c r="R30" s="33"/>
      <c r="S30" s="6">
        <v>13</v>
      </c>
    </row>
    <row r="31" spans="1:19" ht="12">
      <c r="A31" s="14">
        <v>29</v>
      </c>
      <c r="B31" s="37"/>
      <c r="C31" s="37"/>
      <c r="D31" s="6"/>
      <c r="E31" s="8"/>
      <c r="F31" s="6"/>
      <c r="G31" s="8"/>
      <c r="H31" s="6"/>
      <c r="I31" s="8"/>
      <c r="J31" s="6"/>
      <c r="K31" s="8"/>
      <c r="L31" s="6"/>
      <c r="M31" s="8"/>
      <c r="N31" s="6"/>
      <c r="O31" s="8"/>
      <c r="P31" s="9">
        <f t="shared" si="0"/>
        <v>0</v>
      </c>
      <c r="Q31" s="8">
        <f t="shared" si="0"/>
        <v>0</v>
      </c>
      <c r="R31" s="33"/>
      <c r="S31" s="6">
        <v>12</v>
      </c>
    </row>
    <row r="32" spans="1:19" ht="12">
      <c r="A32" s="14">
        <v>30</v>
      </c>
      <c r="B32" s="37"/>
      <c r="C32" s="37"/>
      <c r="D32" s="6"/>
      <c r="E32" s="8"/>
      <c r="F32" s="6"/>
      <c r="G32" s="8"/>
      <c r="H32" s="6"/>
      <c r="I32" s="8"/>
      <c r="J32" s="6"/>
      <c r="K32" s="8"/>
      <c r="L32" s="6"/>
      <c r="M32" s="8"/>
      <c r="N32" s="6"/>
      <c r="O32" s="8"/>
      <c r="P32" s="9">
        <f t="shared" si="0"/>
        <v>0</v>
      </c>
      <c r="Q32" s="8">
        <f t="shared" si="0"/>
        <v>0</v>
      </c>
      <c r="R32" s="33"/>
      <c r="S32" s="6">
        <v>11</v>
      </c>
    </row>
    <row r="33" spans="1:19" ht="12">
      <c r="A33" s="14">
        <v>31</v>
      </c>
      <c r="B33" s="37"/>
      <c r="C33" s="37"/>
      <c r="D33" s="6"/>
      <c r="E33" s="8"/>
      <c r="F33" s="6"/>
      <c r="G33" s="8"/>
      <c r="H33" s="6"/>
      <c r="I33" s="8"/>
      <c r="J33" s="6"/>
      <c r="K33" s="8"/>
      <c r="L33" s="6"/>
      <c r="M33" s="8"/>
      <c r="N33" s="6"/>
      <c r="O33" s="8"/>
      <c r="P33" s="9">
        <f t="shared" si="0"/>
        <v>0</v>
      </c>
      <c r="Q33" s="8">
        <f t="shared" si="0"/>
        <v>0</v>
      </c>
      <c r="R33" s="33"/>
      <c r="S33" s="6">
        <v>10</v>
      </c>
    </row>
    <row r="34" spans="1:19" ht="12">
      <c r="A34" s="14">
        <v>32</v>
      </c>
      <c r="B34" s="37"/>
      <c r="C34" s="37"/>
      <c r="D34" s="6"/>
      <c r="E34" s="8"/>
      <c r="F34" s="6"/>
      <c r="G34" s="8"/>
      <c r="H34" s="6"/>
      <c r="I34" s="8"/>
      <c r="J34" s="6"/>
      <c r="K34" s="8"/>
      <c r="L34" s="6"/>
      <c r="M34" s="8"/>
      <c r="N34" s="6"/>
      <c r="O34" s="8"/>
      <c r="P34" s="9">
        <f t="shared" si="0"/>
        <v>0</v>
      </c>
      <c r="Q34" s="8">
        <f t="shared" si="0"/>
        <v>0</v>
      </c>
      <c r="R34" s="33"/>
      <c r="S34" s="6">
        <v>9</v>
      </c>
    </row>
    <row r="35" spans="1:19" ht="12">
      <c r="A35" s="14">
        <v>33</v>
      </c>
      <c r="B35" s="37"/>
      <c r="C35" s="37"/>
      <c r="D35" s="6"/>
      <c r="E35" s="8"/>
      <c r="F35" s="6"/>
      <c r="G35" s="8"/>
      <c r="H35" s="6"/>
      <c r="I35" s="8"/>
      <c r="J35" s="6"/>
      <c r="K35" s="8"/>
      <c r="L35" s="6"/>
      <c r="M35" s="8"/>
      <c r="N35" s="6"/>
      <c r="O35" s="8"/>
      <c r="P35" s="9">
        <f t="shared" si="0"/>
        <v>0</v>
      </c>
      <c r="Q35" s="8">
        <f t="shared" si="0"/>
        <v>0</v>
      </c>
      <c r="R35" s="33"/>
      <c r="S35" s="6">
        <v>8</v>
      </c>
    </row>
    <row r="36" spans="1:19" ht="12">
      <c r="A36" s="14">
        <v>34</v>
      </c>
      <c r="B36" s="37"/>
      <c r="C36" s="37"/>
      <c r="D36" s="6"/>
      <c r="E36" s="8"/>
      <c r="F36" s="6"/>
      <c r="G36" s="8"/>
      <c r="H36" s="6"/>
      <c r="I36" s="8"/>
      <c r="J36" s="6"/>
      <c r="K36" s="8"/>
      <c r="L36" s="6"/>
      <c r="M36" s="8"/>
      <c r="N36" s="6"/>
      <c r="O36" s="8"/>
      <c r="P36" s="9">
        <f t="shared" si="0"/>
        <v>0</v>
      </c>
      <c r="Q36" s="8">
        <f t="shared" si="0"/>
        <v>0</v>
      </c>
      <c r="R36" s="33"/>
      <c r="S36" s="6">
        <v>7</v>
      </c>
    </row>
    <row r="37" spans="1:19" ht="12">
      <c r="A37" s="14">
        <v>35</v>
      </c>
      <c r="B37" s="37"/>
      <c r="C37" s="37"/>
      <c r="D37" s="6"/>
      <c r="E37" s="8"/>
      <c r="F37" s="6"/>
      <c r="G37" s="8"/>
      <c r="H37" s="6"/>
      <c r="I37" s="8"/>
      <c r="J37" s="6"/>
      <c r="K37" s="8"/>
      <c r="L37" s="6"/>
      <c r="M37" s="8"/>
      <c r="N37" s="6"/>
      <c r="O37" s="8"/>
      <c r="P37" s="9">
        <f t="shared" si="0"/>
        <v>0</v>
      </c>
      <c r="Q37" s="8">
        <f t="shared" si="0"/>
        <v>0</v>
      </c>
      <c r="R37" s="33"/>
      <c r="S37" s="6">
        <v>6</v>
      </c>
    </row>
    <row r="38" spans="1:19" ht="12">
      <c r="A38" s="14">
        <v>36</v>
      </c>
      <c r="B38" s="37"/>
      <c r="C38" s="37"/>
      <c r="D38" s="6"/>
      <c r="E38" s="8"/>
      <c r="F38" s="6"/>
      <c r="G38" s="8"/>
      <c r="H38" s="6"/>
      <c r="I38" s="8"/>
      <c r="J38" s="6"/>
      <c r="K38" s="8"/>
      <c r="L38" s="6"/>
      <c r="M38" s="8"/>
      <c r="N38" s="6"/>
      <c r="O38" s="8"/>
      <c r="P38" s="9">
        <f t="shared" si="0"/>
        <v>0</v>
      </c>
      <c r="Q38" s="8">
        <f t="shared" si="0"/>
        <v>0</v>
      </c>
      <c r="R38" s="33"/>
      <c r="S38" s="6">
        <v>5</v>
      </c>
    </row>
    <row r="39" spans="1:19" ht="12">
      <c r="A39" s="14">
        <v>37</v>
      </c>
      <c r="B39" s="37"/>
      <c r="C39" s="37"/>
      <c r="D39" s="6"/>
      <c r="E39" s="8"/>
      <c r="F39" s="6"/>
      <c r="G39" s="8"/>
      <c r="H39" s="6"/>
      <c r="I39" s="8"/>
      <c r="J39" s="6"/>
      <c r="K39" s="8"/>
      <c r="L39" s="6"/>
      <c r="M39" s="8"/>
      <c r="N39" s="6"/>
      <c r="O39" s="8"/>
      <c r="P39" s="9">
        <f t="shared" si="0"/>
        <v>0</v>
      </c>
      <c r="Q39" s="8">
        <f t="shared" si="0"/>
        <v>0</v>
      </c>
      <c r="R39" s="33"/>
      <c r="S39" s="6">
        <v>4</v>
      </c>
    </row>
    <row r="40" spans="1:19" ht="12">
      <c r="A40" s="14">
        <v>38</v>
      </c>
      <c r="B40" s="37"/>
      <c r="C40" s="37"/>
      <c r="D40" s="6"/>
      <c r="E40" s="8"/>
      <c r="F40" s="6"/>
      <c r="G40" s="8"/>
      <c r="H40" s="6"/>
      <c r="I40" s="8"/>
      <c r="J40" s="6"/>
      <c r="K40" s="8"/>
      <c r="L40" s="6"/>
      <c r="M40" s="8"/>
      <c r="N40" s="6"/>
      <c r="O40" s="8"/>
      <c r="P40" s="9">
        <f t="shared" si="0"/>
        <v>0</v>
      </c>
      <c r="Q40" s="8">
        <f t="shared" si="0"/>
        <v>0</v>
      </c>
      <c r="R40" s="33"/>
      <c r="S40" s="6">
        <v>3</v>
      </c>
    </row>
    <row r="41" spans="1:19" ht="12">
      <c r="A41" s="14">
        <v>39</v>
      </c>
      <c r="B41" s="37"/>
      <c r="C41" s="37"/>
      <c r="D41" s="6"/>
      <c r="E41" s="8"/>
      <c r="F41" s="6"/>
      <c r="G41" s="8"/>
      <c r="H41" s="6"/>
      <c r="I41" s="8"/>
      <c r="J41" s="6"/>
      <c r="K41" s="8"/>
      <c r="L41" s="6"/>
      <c r="M41" s="8"/>
      <c r="N41" s="6"/>
      <c r="O41" s="8"/>
      <c r="P41" s="9">
        <f t="shared" si="0"/>
        <v>0</v>
      </c>
      <c r="Q41" s="8">
        <f t="shared" si="0"/>
        <v>0</v>
      </c>
      <c r="R41" s="33"/>
      <c r="S41" s="6">
        <v>2</v>
      </c>
    </row>
    <row r="42" spans="1:19" ht="12">
      <c r="A42" s="14">
        <v>40</v>
      </c>
      <c r="B42" s="39"/>
      <c r="C42" s="39"/>
      <c r="D42" s="6"/>
      <c r="E42" s="8"/>
      <c r="F42" s="6"/>
      <c r="G42" s="8"/>
      <c r="H42" s="6"/>
      <c r="I42" s="8"/>
      <c r="J42" s="6"/>
      <c r="K42" s="8"/>
      <c r="L42" s="6"/>
      <c r="M42" s="8"/>
      <c r="N42" s="6"/>
      <c r="O42" s="8"/>
      <c r="P42" s="9">
        <f t="shared" si="0"/>
        <v>0</v>
      </c>
      <c r="Q42" s="8">
        <f t="shared" si="0"/>
        <v>0</v>
      </c>
      <c r="R42" s="33"/>
      <c r="S42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Y258"/>
  <sheetViews>
    <sheetView zoomScale="86" zoomScaleNormal="86" zoomScalePageLayoutView="0" workbookViewId="0" topLeftCell="A1">
      <selection activeCell="K10" sqref="K10"/>
    </sheetView>
  </sheetViews>
  <sheetFormatPr defaultColWidth="9.140625" defaultRowHeight="12.75"/>
  <cols>
    <col min="1" max="1" width="8.7109375" style="1" customWidth="1"/>
    <col min="2" max="2" width="19.7109375" style="22" customWidth="1"/>
    <col min="3" max="3" width="15.57421875" style="1" customWidth="1"/>
    <col min="4" max="9" width="8.00390625" style="1" customWidth="1"/>
    <col min="10" max="10" width="8.57421875" style="1" customWidth="1"/>
    <col min="11" max="13" width="8.00390625" style="1" customWidth="1"/>
    <col min="14" max="14" width="1.421875" style="1" customWidth="1"/>
    <col min="15" max="15" width="11.7109375" style="1" customWidth="1"/>
    <col min="16" max="16" width="1.421875" style="1" customWidth="1"/>
    <col min="17" max="17" width="8.7109375" style="1" customWidth="1"/>
    <col min="18" max="18" width="1.421875" style="1" customWidth="1"/>
    <col min="19" max="19" width="11.7109375" style="1" customWidth="1"/>
    <col min="20" max="20" width="1.421875" style="1" customWidth="1"/>
    <col min="21" max="21" width="24.00390625" style="5" bestFit="1" customWidth="1"/>
    <col min="22" max="22" width="10.140625" style="5" customWidth="1"/>
    <col min="23" max="23" width="1.421875" style="5" customWidth="1"/>
    <col min="24" max="24" width="11.00390625" style="5" customWidth="1"/>
    <col min="25" max="25" width="10.7109375" style="5" customWidth="1"/>
  </cols>
  <sheetData>
    <row r="1" spans="1:25" ht="12.75">
      <c r="A1" s="24" t="s">
        <v>65</v>
      </c>
      <c r="B1" s="13" t="s">
        <v>14</v>
      </c>
      <c r="C1" s="13" t="s">
        <v>15</v>
      </c>
      <c r="D1" s="24" t="s">
        <v>9</v>
      </c>
      <c r="E1" s="24" t="s">
        <v>9</v>
      </c>
      <c r="F1" s="24" t="s">
        <v>9</v>
      </c>
      <c r="G1" s="24" t="s">
        <v>9</v>
      </c>
      <c r="H1" s="24" t="s">
        <v>9</v>
      </c>
      <c r="I1" s="24" t="s">
        <v>9</v>
      </c>
      <c r="J1" s="24" t="s">
        <v>9</v>
      </c>
      <c r="K1" s="24" t="s">
        <v>9</v>
      </c>
      <c r="L1" s="24" t="s">
        <v>9</v>
      </c>
      <c r="M1" s="24" t="s">
        <v>9</v>
      </c>
      <c r="N1" s="25"/>
      <c r="O1" s="13" t="s">
        <v>66</v>
      </c>
      <c r="P1" s="25"/>
      <c r="Q1" s="24" t="s">
        <v>67</v>
      </c>
      <c r="R1" s="25"/>
      <c r="S1" s="6" t="s">
        <v>68</v>
      </c>
      <c r="T1" s="25"/>
      <c r="X1" s="5" t="s">
        <v>68</v>
      </c>
      <c r="Y1" s="5" t="s">
        <v>69</v>
      </c>
    </row>
    <row r="2" spans="1:25" ht="12.75">
      <c r="A2" s="24" t="s">
        <v>13</v>
      </c>
      <c r="B2" s="13"/>
      <c r="C2" s="13"/>
      <c r="D2" s="26" t="s">
        <v>40</v>
      </c>
      <c r="E2" s="26" t="s">
        <v>0</v>
      </c>
      <c r="F2" s="26" t="s">
        <v>109</v>
      </c>
      <c r="G2" s="26" t="s">
        <v>64</v>
      </c>
      <c r="H2" s="26" t="s">
        <v>32</v>
      </c>
      <c r="I2" s="26" t="s">
        <v>143</v>
      </c>
      <c r="J2" s="26" t="s">
        <v>110</v>
      </c>
      <c r="K2" s="26" t="s">
        <v>109</v>
      </c>
      <c r="L2" s="26" t="s">
        <v>111</v>
      </c>
      <c r="M2" s="26" t="s">
        <v>26</v>
      </c>
      <c r="N2" s="27"/>
      <c r="O2" s="13" t="s">
        <v>70</v>
      </c>
      <c r="P2" s="27"/>
      <c r="Q2" s="26" t="s">
        <v>71</v>
      </c>
      <c r="R2" s="27"/>
      <c r="S2" s="6" t="s">
        <v>72</v>
      </c>
      <c r="T2" s="27"/>
      <c r="U2" s="5" t="s">
        <v>73</v>
      </c>
      <c r="V2" s="5" t="s">
        <v>67</v>
      </c>
      <c r="X2" s="5" t="s">
        <v>74</v>
      </c>
      <c r="Y2" s="5" t="s">
        <v>75</v>
      </c>
    </row>
    <row r="3" spans="1:25" ht="12">
      <c r="A3" s="14">
        <v>1</v>
      </c>
      <c r="B3" s="23" t="s">
        <v>27</v>
      </c>
      <c r="C3" s="23" t="s">
        <v>28</v>
      </c>
      <c r="D3" s="6">
        <v>144</v>
      </c>
      <c r="E3" s="6">
        <v>87</v>
      </c>
      <c r="F3" s="6"/>
      <c r="G3" s="6"/>
      <c r="H3" s="6"/>
      <c r="I3" s="6"/>
      <c r="J3" s="6"/>
      <c r="K3" s="6"/>
      <c r="L3" s="6"/>
      <c r="M3" s="6"/>
      <c r="N3" s="2"/>
      <c r="O3" s="55">
        <v>1644</v>
      </c>
      <c r="P3" s="21"/>
      <c r="Q3" s="14">
        <f aca="true" t="shared" si="0" ref="Q3:Q34">SUM(D3+E3+F3+H3+I3+K3+L3+M3)</f>
        <v>231</v>
      </c>
      <c r="R3" s="21"/>
      <c r="S3" s="28">
        <f aca="true" t="shared" si="1" ref="S3:S17">SUM(Y3)</f>
        <v>2310</v>
      </c>
      <c r="T3" s="21"/>
      <c r="U3" s="5" t="s">
        <v>210</v>
      </c>
      <c r="V3" s="29">
        <v>4800</v>
      </c>
      <c r="W3" s="16"/>
      <c r="X3" s="16">
        <v>30</v>
      </c>
      <c r="Y3" s="30">
        <f>SUM(V14*X3)/100</f>
        <v>2310</v>
      </c>
    </row>
    <row r="4" spans="1:25" ht="12">
      <c r="A4" s="14">
        <v>2</v>
      </c>
      <c r="B4" s="15" t="s">
        <v>29</v>
      </c>
      <c r="C4" s="15" t="s">
        <v>30</v>
      </c>
      <c r="D4" s="6">
        <v>105.6</v>
      </c>
      <c r="E4" s="6">
        <v>46.4</v>
      </c>
      <c r="F4" s="6"/>
      <c r="G4" s="6"/>
      <c r="H4" s="6"/>
      <c r="I4" s="6"/>
      <c r="J4" s="6"/>
      <c r="K4" s="6"/>
      <c r="L4" s="6"/>
      <c r="M4" s="6"/>
      <c r="N4" s="2"/>
      <c r="O4" s="55">
        <v>1124</v>
      </c>
      <c r="P4" s="21"/>
      <c r="Q4" s="14">
        <f t="shared" si="0"/>
        <v>152</v>
      </c>
      <c r="R4" s="21"/>
      <c r="S4" s="28">
        <f t="shared" si="1"/>
        <v>1540</v>
      </c>
      <c r="T4" s="21"/>
      <c r="U4" s="5" t="s">
        <v>215</v>
      </c>
      <c r="V4" s="29">
        <v>2900</v>
      </c>
      <c r="W4" s="16"/>
      <c r="X4" s="16">
        <v>20</v>
      </c>
      <c r="Y4" s="30">
        <f>SUM(V14*X4)/100</f>
        <v>1540</v>
      </c>
    </row>
    <row r="5" spans="1:25" ht="12">
      <c r="A5" s="6">
        <v>3</v>
      </c>
      <c r="B5" s="15" t="s">
        <v>87</v>
      </c>
      <c r="C5" s="15" t="s">
        <v>90</v>
      </c>
      <c r="D5" s="6">
        <v>76.8</v>
      </c>
      <c r="E5" s="6">
        <v>63.8</v>
      </c>
      <c r="F5" s="6"/>
      <c r="G5" s="6"/>
      <c r="H5" s="6"/>
      <c r="I5" s="6"/>
      <c r="J5" s="6"/>
      <c r="K5" s="6"/>
      <c r="L5" s="6"/>
      <c r="M5" s="6"/>
      <c r="N5" s="34"/>
      <c r="O5" s="55">
        <v>682</v>
      </c>
      <c r="P5" s="21"/>
      <c r="Q5" s="14">
        <f t="shared" si="0"/>
        <v>140.6</v>
      </c>
      <c r="R5" s="21"/>
      <c r="S5" s="28">
        <f t="shared" si="1"/>
        <v>770</v>
      </c>
      <c r="T5" s="21"/>
      <c r="U5" s="5" t="s">
        <v>179</v>
      </c>
      <c r="V5" s="29">
        <v>0</v>
      </c>
      <c r="W5" s="16"/>
      <c r="X5" s="19">
        <v>10</v>
      </c>
      <c r="Y5" s="30">
        <f>SUM(V14*X5)/100</f>
        <v>770</v>
      </c>
    </row>
    <row r="6" spans="1:25" ht="12">
      <c r="A6" s="6">
        <v>4</v>
      </c>
      <c r="B6" s="23" t="s">
        <v>188</v>
      </c>
      <c r="C6" s="23" t="s">
        <v>198</v>
      </c>
      <c r="D6" s="6">
        <v>129.6</v>
      </c>
      <c r="E6" s="6"/>
      <c r="F6" s="6"/>
      <c r="G6" s="6"/>
      <c r="H6" s="6"/>
      <c r="I6" s="6"/>
      <c r="J6" s="6"/>
      <c r="K6" s="6"/>
      <c r="L6" s="6"/>
      <c r="M6" s="6"/>
      <c r="N6" s="2"/>
      <c r="O6" s="55">
        <v>392</v>
      </c>
      <c r="P6" s="21"/>
      <c r="Q6" s="14">
        <f t="shared" si="0"/>
        <v>129.6</v>
      </c>
      <c r="R6" s="21"/>
      <c r="S6" s="28">
        <f t="shared" si="1"/>
        <v>500.5</v>
      </c>
      <c r="T6" s="21"/>
      <c r="U6" s="5" t="s">
        <v>181</v>
      </c>
      <c r="V6" s="29">
        <v>0</v>
      </c>
      <c r="W6" s="16"/>
      <c r="X6" s="16">
        <v>6.5</v>
      </c>
      <c r="Y6" s="30">
        <f>SUM(V14*X6)/100</f>
        <v>500.5</v>
      </c>
    </row>
    <row r="7" spans="1:25" ht="12">
      <c r="A7" s="6">
        <v>5</v>
      </c>
      <c r="B7" s="15" t="s">
        <v>20</v>
      </c>
      <c r="C7" s="15" t="s">
        <v>21</v>
      </c>
      <c r="D7" s="6">
        <v>115.2</v>
      </c>
      <c r="E7" s="6">
        <v>12</v>
      </c>
      <c r="F7" s="6"/>
      <c r="G7" s="6"/>
      <c r="H7" s="6"/>
      <c r="I7" s="6"/>
      <c r="J7" s="6"/>
      <c r="K7" s="6"/>
      <c r="L7" s="6"/>
      <c r="M7" s="6"/>
      <c r="N7" s="34"/>
      <c r="O7" s="55">
        <v>568</v>
      </c>
      <c r="P7" s="21"/>
      <c r="Q7" s="14">
        <f t="shared" si="0"/>
        <v>127.2</v>
      </c>
      <c r="R7" s="21"/>
      <c r="S7" s="28">
        <f t="shared" si="1"/>
        <v>462</v>
      </c>
      <c r="T7" s="21"/>
      <c r="U7" s="5" t="s">
        <v>180</v>
      </c>
      <c r="V7" s="29">
        <v>0</v>
      </c>
      <c r="W7" s="16"/>
      <c r="X7" s="16">
        <v>6</v>
      </c>
      <c r="Y7" s="30">
        <f>SUM(V14*X7)/100</f>
        <v>462</v>
      </c>
    </row>
    <row r="8" spans="1:25" ht="12">
      <c r="A8" s="6">
        <v>6</v>
      </c>
      <c r="B8" s="15" t="s">
        <v>24</v>
      </c>
      <c r="C8" s="15" t="s">
        <v>0</v>
      </c>
      <c r="D8" s="6">
        <v>72</v>
      </c>
      <c r="E8" s="6">
        <v>52.2</v>
      </c>
      <c r="F8" s="6"/>
      <c r="G8" s="6"/>
      <c r="H8" s="6"/>
      <c r="I8" s="6"/>
      <c r="J8" s="6"/>
      <c r="K8" s="6"/>
      <c r="L8" s="6"/>
      <c r="M8" s="6"/>
      <c r="N8" s="2"/>
      <c r="O8" s="55">
        <v>346</v>
      </c>
      <c r="P8" s="21"/>
      <c r="Q8" s="14">
        <f t="shared" si="0"/>
        <v>124.2</v>
      </c>
      <c r="R8" s="21"/>
      <c r="S8" s="28">
        <f t="shared" si="1"/>
        <v>423.5</v>
      </c>
      <c r="T8" s="21"/>
      <c r="U8" s="5" t="s">
        <v>183</v>
      </c>
      <c r="V8" s="29">
        <v>0</v>
      </c>
      <c r="W8" s="16"/>
      <c r="X8" s="16">
        <v>5.5</v>
      </c>
      <c r="Y8" s="30">
        <f>SUM(V14*X8)/100</f>
        <v>423.5</v>
      </c>
    </row>
    <row r="9" spans="1:25" ht="12">
      <c r="A9" s="6">
        <v>7</v>
      </c>
      <c r="B9" s="15" t="s">
        <v>135</v>
      </c>
      <c r="C9" s="15" t="s">
        <v>32</v>
      </c>
      <c r="D9" s="6">
        <v>67.2</v>
      </c>
      <c r="E9" s="6">
        <v>55.1</v>
      </c>
      <c r="F9" s="6"/>
      <c r="G9" s="6"/>
      <c r="H9" s="6"/>
      <c r="I9" s="6"/>
      <c r="J9" s="6"/>
      <c r="K9" s="6"/>
      <c r="L9" s="6"/>
      <c r="M9" s="6"/>
      <c r="N9" s="2"/>
      <c r="O9" s="55">
        <v>492</v>
      </c>
      <c r="P9" s="21"/>
      <c r="Q9" s="14">
        <f t="shared" si="0"/>
        <v>122.30000000000001</v>
      </c>
      <c r="R9" s="21"/>
      <c r="S9" s="28">
        <f t="shared" si="1"/>
        <v>385</v>
      </c>
      <c r="T9" s="21"/>
      <c r="U9" s="5" t="s">
        <v>184</v>
      </c>
      <c r="V9" s="29">
        <v>0</v>
      </c>
      <c r="W9" s="16"/>
      <c r="X9" s="16">
        <v>5</v>
      </c>
      <c r="Y9" s="30">
        <f>SUM(V14*X9)/100</f>
        <v>385</v>
      </c>
    </row>
    <row r="10" spans="1:25" ht="12">
      <c r="A10" s="6">
        <v>8</v>
      </c>
      <c r="B10" s="23" t="s">
        <v>38</v>
      </c>
      <c r="C10" s="23" t="s">
        <v>32</v>
      </c>
      <c r="D10" s="6">
        <v>27</v>
      </c>
      <c r="E10" s="6">
        <v>78.3</v>
      </c>
      <c r="F10" s="6"/>
      <c r="G10" s="6"/>
      <c r="H10" s="6"/>
      <c r="I10" s="6"/>
      <c r="J10" s="6"/>
      <c r="K10" s="6"/>
      <c r="L10" s="6"/>
      <c r="M10" s="6"/>
      <c r="N10" s="2"/>
      <c r="O10" s="55">
        <v>678</v>
      </c>
      <c r="P10" s="21"/>
      <c r="Q10" s="14">
        <f t="shared" si="0"/>
        <v>105.3</v>
      </c>
      <c r="R10" s="21"/>
      <c r="S10" s="28">
        <f t="shared" si="1"/>
        <v>308</v>
      </c>
      <c r="T10" s="21"/>
      <c r="U10" s="5" t="s">
        <v>182</v>
      </c>
      <c r="V10" s="29">
        <v>0</v>
      </c>
      <c r="W10" s="16"/>
      <c r="X10" s="16">
        <v>4</v>
      </c>
      <c r="Y10" s="30">
        <f>SUM(V14*X10)/100</f>
        <v>308</v>
      </c>
    </row>
    <row r="11" spans="1:25" ht="12">
      <c r="A11" s="6">
        <v>9</v>
      </c>
      <c r="B11" s="15" t="s">
        <v>201</v>
      </c>
      <c r="C11" s="15" t="s">
        <v>21</v>
      </c>
      <c r="D11" s="6">
        <v>96</v>
      </c>
      <c r="E11" s="6"/>
      <c r="F11" s="6"/>
      <c r="G11" s="6"/>
      <c r="H11" s="6"/>
      <c r="I11" s="6"/>
      <c r="J11" s="23"/>
      <c r="K11" s="6"/>
      <c r="L11" s="6"/>
      <c r="M11" s="6"/>
      <c r="N11" s="2"/>
      <c r="O11" s="55">
        <v>599</v>
      </c>
      <c r="P11" s="21"/>
      <c r="Q11" s="14">
        <f t="shared" si="0"/>
        <v>96</v>
      </c>
      <c r="R11" s="21"/>
      <c r="S11" s="28">
        <f t="shared" si="1"/>
        <v>231</v>
      </c>
      <c r="T11" s="21"/>
      <c r="U11" s="5" t="s">
        <v>185</v>
      </c>
      <c r="V11" s="29">
        <v>0</v>
      </c>
      <c r="W11" s="16"/>
      <c r="X11" s="16">
        <v>3</v>
      </c>
      <c r="Y11" s="30">
        <f>SUM(V14*X11)/100</f>
        <v>231</v>
      </c>
    </row>
    <row r="12" spans="1:25" ht="12">
      <c r="A12" s="6">
        <v>10</v>
      </c>
      <c r="B12" s="15" t="s">
        <v>46</v>
      </c>
      <c r="C12" s="15" t="s">
        <v>0</v>
      </c>
      <c r="D12" s="6">
        <v>81.6</v>
      </c>
      <c r="E12" s="6">
        <v>10</v>
      </c>
      <c r="F12" s="6"/>
      <c r="G12" s="6"/>
      <c r="H12" s="23"/>
      <c r="I12" s="6"/>
      <c r="J12" s="6"/>
      <c r="K12" s="6"/>
      <c r="L12" s="6"/>
      <c r="M12" s="6"/>
      <c r="N12" s="34"/>
      <c r="O12" s="55">
        <v>393</v>
      </c>
      <c r="P12" s="21"/>
      <c r="Q12" s="14">
        <f t="shared" si="0"/>
        <v>91.6</v>
      </c>
      <c r="R12" s="21"/>
      <c r="S12" s="28">
        <f t="shared" si="1"/>
        <v>192.5</v>
      </c>
      <c r="T12" s="21"/>
      <c r="U12" s="5" t="s">
        <v>186</v>
      </c>
      <c r="V12" s="29">
        <v>0</v>
      </c>
      <c r="W12" s="16"/>
      <c r="X12" s="16">
        <v>2.5</v>
      </c>
      <c r="Y12" s="30">
        <f>SUM(V14*X12)/100</f>
        <v>192.5</v>
      </c>
    </row>
    <row r="13" spans="1:25" ht="12">
      <c r="A13" s="6">
        <v>11</v>
      </c>
      <c r="B13" s="15" t="s">
        <v>35</v>
      </c>
      <c r="C13" s="15" t="s">
        <v>36</v>
      </c>
      <c r="D13" s="6">
        <v>91.2</v>
      </c>
      <c r="E13" s="6"/>
      <c r="F13" s="6"/>
      <c r="G13" s="6"/>
      <c r="H13" s="6"/>
      <c r="I13" s="6"/>
      <c r="J13" s="6"/>
      <c r="K13" s="6"/>
      <c r="L13" s="6"/>
      <c r="M13" s="6"/>
      <c r="N13" s="2"/>
      <c r="O13" s="55">
        <v>443</v>
      </c>
      <c r="P13" s="21"/>
      <c r="Q13" s="14">
        <f t="shared" si="0"/>
        <v>91.2</v>
      </c>
      <c r="R13" s="21"/>
      <c r="S13" s="28">
        <f t="shared" si="1"/>
        <v>154</v>
      </c>
      <c r="T13" s="21"/>
      <c r="W13" s="16"/>
      <c r="X13" s="16">
        <v>2</v>
      </c>
      <c r="Y13" s="30">
        <f>SUM(V14*X13)/100</f>
        <v>154</v>
      </c>
    </row>
    <row r="14" spans="1:25" ht="12.75">
      <c r="A14" s="6">
        <v>12</v>
      </c>
      <c r="B14" s="15" t="s">
        <v>49</v>
      </c>
      <c r="C14" s="57" t="s">
        <v>40</v>
      </c>
      <c r="D14" s="6">
        <v>52.8</v>
      </c>
      <c r="E14" s="6">
        <v>37.7</v>
      </c>
      <c r="F14" s="6"/>
      <c r="G14" s="6"/>
      <c r="H14" s="6"/>
      <c r="I14" s="6"/>
      <c r="J14" s="6"/>
      <c r="K14" s="6"/>
      <c r="L14" s="6"/>
      <c r="M14" s="6"/>
      <c r="N14" s="34"/>
      <c r="O14" s="55">
        <v>204</v>
      </c>
      <c r="P14" s="21"/>
      <c r="Q14" s="14">
        <f t="shared" si="0"/>
        <v>90.5</v>
      </c>
      <c r="R14" s="21"/>
      <c r="S14" s="28">
        <f t="shared" si="1"/>
        <v>134.75</v>
      </c>
      <c r="T14" s="21"/>
      <c r="U14" s="31" t="s">
        <v>76</v>
      </c>
      <c r="V14" s="32">
        <f>SUM(V3:V13)</f>
        <v>7700</v>
      </c>
      <c r="W14" s="16"/>
      <c r="X14" s="16">
        <v>1.75</v>
      </c>
      <c r="Y14" s="30">
        <f>SUM(V14*X14)/100</f>
        <v>134.75</v>
      </c>
    </row>
    <row r="15" spans="1:25" ht="12">
      <c r="A15" s="6">
        <v>13</v>
      </c>
      <c r="B15" s="15" t="s">
        <v>104</v>
      </c>
      <c r="C15" s="15" t="s">
        <v>21</v>
      </c>
      <c r="D15" s="6">
        <v>86.4</v>
      </c>
      <c r="E15" s="6"/>
      <c r="F15" s="6"/>
      <c r="G15" s="6"/>
      <c r="H15" s="6"/>
      <c r="I15" s="6"/>
      <c r="J15" s="6"/>
      <c r="K15" s="6"/>
      <c r="L15" s="6"/>
      <c r="M15" s="6"/>
      <c r="N15" s="2"/>
      <c r="O15" s="55">
        <v>419</v>
      </c>
      <c r="P15" s="21"/>
      <c r="Q15" s="14">
        <f t="shared" si="0"/>
        <v>86.4</v>
      </c>
      <c r="R15" s="21"/>
      <c r="S15" s="28">
        <f t="shared" si="1"/>
        <v>115.5</v>
      </c>
      <c r="T15" s="21"/>
      <c r="W15" s="16"/>
      <c r="X15" s="19">
        <v>1.5</v>
      </c>
      <c r="Y15" s="30">
        <f>SUM(V14*X15)/100</f>
        <v>115.5</v>
      </c>
    </row>
    <row r="16" spans="1:25" ht="12">
      <c r="A16" s="6">
        <v>14</v>
      </c>
      <c r="B16" s="15" t="s">
        <v>195</v>
      </c>
      <c r="C16" s="15" t="s">
        <v>100</v>
      </c>
      <c r="D16" s="6">
        <v>13</v>
      </c>
      <c r="E16" s="6">
        <v>58</v>
      </c>
      <c r="F16" s="6"/>
      <c r="G16" s="6"/>
      <c r="H16" s="6"/>
      <c r="I16" s="6"/>
      <c r="J16" s="6"/>
      <c r="K16" s="6"/>
      <c r="L16" s="6"/>
      <c r="M16" s="6"/>
      <c r="N16" s="2"/>
      <c r="O16" s="56">
        <v>-317</v>
      </c>
      <c r="P16" s="21"/>
      <c r="Q16" s="14">
        <f t="shared" si="0"/>
        <v>71</v>
      </c>
      <c r="R16" s="21"/>
      <c r="S16" s="28">
        <f t="shared" si="1"/>
        <v>96.25</v>
      </c>
      <c r="T16" s="21"/>
      <c r="W16" s="16"/>
      <c r="X16" s="16">
        <v>1.25</v>
      </c>
      <c r="Y16" s="30">
        <f>SUM(V14*X16)/100</f>
        <v>96.25</v>
      </c>
    </row>
    <row r="17" spans="1:25" ht="12">
      <c r="A17" s="6">
        <v>15</v>
      </c>
      <c r="B17" s="15" t="s">
        <v>89</v>
      </c>
      <c r="C17" s="15" t="s">
        <v>37</v>
      </c>
      <c r="D17" s="6"/>
      <c r="E17" s="6">
        <v>69.6</v>
      </c>
      <c r="F17" s="6"/>
      <c r="G17" s="6"/>
      <c r="H17" s="6"/>
      <c r="I17" s="6"/>
      <c r="J17" s="6"/>
      <c r="K17" s="6"/>
      <c r="L17" s="6"/>
      <c r="M17" s="6"/>
      <c r="N17" s="2"/>
      <c r="O17" s="55">
        <v>628</v>
      </c>
      <c r="P17" s="21"/>
      <c r="Q17" s="14">
        <f t="shared" si="0"/>
        <v>69.6</v>
      </c>
      <c r="R17" s="21"/>
      <c r="S17" s="28">
        <f t="shared" si="1"/>
        <v>77</v>
      </c>
      <c r="T17" s="21"/>
      <c r="W17" s="16"/>
      <c r="X17" s="16">
        <v>1</v>
      </c>
      <c r="Y17" s="30">
        <f>SUM(V14*X17)/100</f>
        <v>77</v>
      </c>
    </row>
    <row r="18" spans="1:21" ht="12">
      <c r="A18" s="6">
        <v>16</v>
      </c>
      <c r="B18" s="23" t="s">
        <v>189</v>
      </c>
      <c r="C18" s="23" t="s">
        <v>199</v>
      </c>
      <c r="D18" s="6">
        <v>62.4</v>
      </c>
      <c r="E18" s="6"/>
      <c r="F18" s="6"/>
      <c r="G18" s="6"/>
      <c r="H18" s="6"/>
      <c r="I18" s="6"/>
      <c r="J18" s="6"/>
      <c r="K18" s="6"/>
      <c r="L18" s="6"/>
      <c r="M18" s="6"/>
      <c r="N18" s="2"/>
      <c r="O18" s="55">
        <v>127</v>
      </c>
      <c r="P18" s="21"/>
      <c r="Q18" s="14">
        <f t="shared" si="0"/>
        <v>62.4</v>
      </c>
      <c r="R18" s="21"/>
      <c r="S18" s="28"/>
      <c r="T18" s="21"/>
      <c r="U18" s="5" t="s">
        <v>77</v>
      </c>
    </row>
    <row r="19" spans="1:25" ht="12">
      <c r="A19" s="6">
        <v>17</v>
      </c>
      <c r="B19" s="6" t="s">
        <v>97</v>
      </c>
      <c r="C19" s="23" t="s">
        <v>21</v>
      </c>
      <c r="D19" s="6">
        <v>26</v>
      </c>
      <c r="E19" s="6">
        <v>34.8</v>
      </c>
      <c r="F19" s="6"/>
      <c r="G19" s="6"/>
      <c r="H19" s="6"/>
      <c r="I19" s="6"/>
      <c r="J19" s="6"/>
      <c r="K19" s="6"/>
      <c r="L19" s="6"/>
      <c r="M19" s="6"/>
      <c r="N19" s="2"/>
      <c r="O19" s="55">
        <v>415</v>
      </c>
      <c r="P19" s="21"/>
      <c r="Q19" s="14">
        <f t="shared" si="0"/>
        <v>60.8</v>
      </c>
      <c r="R19" s="21"/>
      <c r="S19" s="14"/>
      <c r="T19" s="21"/>
      <c r="V19" s="34"/>
      <c r="Y19" s="29">
        <f>SUM(Y3:Y18)</f>
        <v>7700</v>
      </c>
    </row>
    <row r="20" spans="1:25" ht="12">
      <c r="A20" s="6">
        <v>18</v>
      </c>
      <c r="B20" s="15" t="s">
        <v>94</v>
      </c>
      <c r="C20" s="15" t="s">
        <v>37</v>
      </c>
      <c r="D20" s="6">
        <v>16</v>
      </c>
      <c r="E20" s="6">
        <v>43.5</v>
      </c>
      <c r="F20" s="6"/>
      <c r="G20" s="6"/>
      <c r="H20" s="6"/>
      <c r="I20" s="6"/>
      <c r="J20" s="6"/>
      <c r="K20" s="6"/>
      <c r="L20" s="6"/>
      <c r="M20" s="6"/>
      <c r="N20" s="2"/>
      <c r="O20" s="55">
        <v>127</v>
      </c>
      <c r="P20" s="21"/>
      <c r="Q20" s="14">
        <f t="shared" si="0"/>
        <v>59.5</v>
      </c>
      <c r="R20" s="21"/>
      <c r="S20" s="14"/>
      <c r="T20" s="21"/>
      <c r="U20" s="34" t="s">
        <v>86</v>
      </c>
      <c r="V20" s="34"/>
      <c r="Y20" s="29"/>
    </row>
    <row r="21" spans="1:22" ht="12">
      <c r="A21" s="6">
        <v>19</v>
      </c>
      <c r="B21" s="15" t="s">
        <v>191</v>
      </c>
      <c r="C21" s="15" t="s">
        <v>100</v>
      </c>
      <c r="D21" s="6">
        <v>57.6</v>
      </c>
      <c r="E21" s="6"/>
      <c r="F21" s="6"/>
      <c r="G21" s="6"/>
      <c r="H21" s="6"/>
      <c r="I21" s="6"/>
      <c r="J21" s="6"/>
      <c r="K21" s="6"/>
      <c r="L21" s="6"/>
      <c r="M21" s="6"/>
      <c r="N21" s="2"/>
      <c r="O21" s="55">
        <v>82</v>
      </c>
      <c r="P21" s="21"/>
      <c r="Q21" s="14">
        <f t="shared" si="0"/>
        <v>57.6</v>
      </c>
      <c r="R21" s="21"/>
      <c r="S21" s="14"/>
      <c r="T21" s="21"/>
      <c r="U21" s="34" t="s">
        <v>80</v>
      </c>
      <c r="V21" s="34"/>
    </row>
    <row r="22" spans="1:22" ht="12">
      <c r="A22" s="6">
        <v>20</v>
      </c>
      <c r="B22" s="23" t="s">
        <v>155</v>
      </c>
      <c r="C22" s="23" t="s">
        <v>26</v>
      </c>
      <c r="D22" s="6">
        <v>48</v>
      </c>
      <c r="E22" s="6">
        <v>9</v>
      </c>
      <c r="F22" s="6"/>
      <c r="G22" s="6"/>
      <c r="H22" s="6"/>
      <c r="I22" s="6"/>
      <c r="J22" s="6"/>
      <c r="K22" s="6"/>
      <c r="L22" s="6"/>
      <c r="M22" s="6"/>
      <c r="N22" s="34"/>
      <c r="O22" s="55">
        <v>188</v>
      </c>
      <c r="P22" s="21"/>
      <c r="Q22" s="14">
        <f t="shared" si="0"/>
        <v>57</v>
      </c>
      <c r="R22" s="21"/>
      <c r="S22" s="51"/>
      <c r="T22" s="21"/>
      <c r="U22" s="34" t="s">
        <v>81</v>
      </c>
      <c r="V22" s="34"/>
    </row>
    <row r="23" spans="1:22" ht="12">
      <c r="A23" s="6">
        <v>21</v>
      </c>
      <c r="B23" s="15" t="s">
        <v>202</v>
      </c>
      <c r="C23" s="15" t="s">
        <v>0</v>
      </c>
      <c r="D23" s="6">
        <v>23</v>
      </c>
      <c r="E23" s="6">
        <v>31.9</v>
      </c>
      <c r="F23" s="6"/>
      <c r="G23" s="6"/>
      <c r="H23" s="6"/>
      <c r="I23" s="6"/>
      <c r="J23" s="6"/>
      <c r="K23" s="6"/>
      <c r="L23" s="6"/>
      <c r="M23" s="6"/>
      <c r="N23" s="2"/>
      <c r="O23" s="55">
        <v>8</v>
      </c>
      <c r="P23" s="21"/>
      <c r="Q23" s="14">
        <f t="shared" si="0"/>
        <v>54.9</v>
      </c>
      <c r="R23" s="21"/>
      <c r="S23" s="14"/>
      <c r="T23" s="21"/>
      <c r="U23" s="34" t="s">
        <v>149</v>
      </c>
      <c r="V23" s="34"/>
    </row>
    <row r="24" spans="1:22" ht="12">
      <c r="A24" s="6">
        <v>22</v>
      </c>
      <c r="B24" s="15" t="s">
        <v>41</v>
      </c>
      <c r="C24" s="15" t="s">
        <v>42</v>
      </c>
      <c r="D24" s="6">
        <v>14</v>
      </c>
      <c r="E24" s="6">
        <v>40.6</v>
      </c>
      <c r="F24" s="6"/>
      <c r="G24" s="6"/>
      <c r="H24" s="6"/>
      <c r="I24" s="6"/>
      <c r="J24" s="6"/>
      <c r="K24" s="6"/>
      <c r="L24" s="6"/>
      <c r="M24" s="6"/>
      <c r="N24" s="34"/>
      <c r="O24" s="56">
        <v>-143</v>
      </c>
      <c r="P24" s="21"/>
      <c r="Q24" s="14">
        <f t="shared" si="0"/>
        <v>54.6</v>
      </c>
      <c r="R24" s="21"/>
      <c r="S24" s="14"/>
      <c r="T24" s="21"/>
      <c r="U24" s="34" t="s">
        <v>146</v>
      </c>
      <c r="V24" s="34"/>
    </row>
    <row r="25" spans="1:24" ht="12">
      <c r="A25" s="6">
        <v>23</v>
      </c>
      <c r="B25" s="15" t="s">
        <v>209</v>
      </c>
      <c r="C25" s="15" t="s">
        <v>0</v>
      </c>
      <c r="D25" s="6">
        <v>2</v>
      </c>
      <c r="E25" s="6">
        <v>49.3</v>
      </c>
      <c r="F25" s="6"/>
      <c r="G25" s="6"/>
      <c r="H25" s="6"/>
      <c r="I25" s="6"/>
      <c r="J25" s="6"/>
      <c r="K25" s="6"/>
      <c r="L25" s="6"/>
      <c r="M25" s="6"/>
      <c r="N25" s="34"/>
      <c r="O25" s="56">
        <v>-95</v>
      </c>
      <c r="P25" s="21"/>
      <c r="Q25" s="14">
        <f t="shared" si="0"/>
        <v>51.3</v>
      </c>
      <c r="R25" s="21"/>
      <c r="S25" s="14"/>
      <c r="T25" s="21"/>
      <c r="U25" s="34" t="s">
        <v>142</v>
      </c>
      <c r="V25" s="34"/>
      <c r="X25" s="50"/>
    </row>
    <row r="26" spans="1:22" ht="12">
      <c r="A26" s="6">
        <v>24</v>
      </c>
      <c r="B26" s="15" t="s">
        <v>25</v>
      </c>
      <c r="C26" s="15" t="s">
        <v>26</v>
      </c>
      <c r="D26" s="6">
        <v>31</v>
      </c>
      <c r="E26" s="6">
        <v>6</v>
      </c>
      <c r="F26" s="6"/>
      <c r="G26" s="6"/>
      <c r="H26" s="6"/>
      <c r="I26" s="6"/>
      <c r="J26" s="6"/>
      <c r="K26" s="6"/>
      <c r="L26" s="6"/>
      <c r="M26" s="6"/>
      <c r="N26" s="34"/>
      <c r="O26" s="56">
        <v>-305</v>
      </c>
      <c r="P26" s="21"/>
      <c r="Q26" s="14">
        <f t="shared" si="0"/>
        <v>37</v>
      </c>
      <c r="R26" s="21"/>
      <c r="S26" s="14"/>
      <c r="T26" s="21"/>
      <c r="U26" s="34" t="s">
        <v>82</v>
      </c>
      <c r="V26" s="34"/>
    </row>
    <row r="27" spans="1:22" ht="12">
      <c r="A27" s="6">
        <v>25</v>
      </c>
      <c r="B27" s="37" t="s">
        <v>192</v>
      </c>
      <c r="C27" s="37" t="s">
        <v>0</v>
      </c>
      <c r="D27" s="6">
        <v>24</v>
      </c>
      <c r="E27" s="6">
        <v>11</v>
      </c>
      <c r="F27" s="6"/>
      <c r="G27" s="6"/>
      <c r="H27" s="6"/>
      <c r="I27" s="6"/>
      <c r="J27" s="6"/>
      <c r="K27" s="6"/>
      <c r="L27" s="6"/>
      <c r="M27" s="6"/>
      <c r="N27" s="2"/>
      <c r="O27" s="56">
        <v>-346</v>
      </c>
      <c r="P27" s="21"/>
      <c r="Q27" s="14">
        <f t="shared" si="0"/>
        <v>35</v>
      </c>
      <c r="R27" s="21"/>
      <c r="S27" s="14"/>
      <c r="T27" s="21"/>
      <c r="U27" s="34" t="s">
        <v>83</v>
      </c>
      <c r="V27" s="34"/>
    </row>
    <row r="28" spans="1:22" ht="12">
      <c r="A28" s="14">
        <v>26</v>
      </c>
      <c r="B28" s="37" t="s">
        <v>56</v>
      </c>
      <c r="C28" s="37" t="s">
        <v>40</v>
      </c>
      <c r="D28" s="6">
        <v>5</v>
      </c>
      <c r="E28" s="6">
        <v>29</v>
      </c>
      <c r="F28" s="6"/>
      <c r="G28" s="6"/>
      <c r="H28" s="6"/>
      <c r="I28" s="6"/>
      <c r="J28" s="6"/>
      <c r="K28" s="6"/>
      <c r="L28" s="6"/>
      <c r="M28" s="6"/>
      <c r="N28" s="34"/>
      <c r="O28" s="56">
        <v>-386</v>
      </c>
      <c r="P28" s="21"/>
      <c r="Q28" s="14">
        <f t="shared" si="0"/>
        <v>34</v>
      </c>
      <c r="R28" s="21"/>
      <c r="S28" s="14"/>
      <c r="T28" s="21"/>
      <c r="U28" s="5" t="s">
        <v>84</v>
      </c>
      <c r="V28" s="34">
        <v>27</v>
      </c>
    </row>
    <row r="29" spans="1:22" ht="12">
      <c r="A29" s="14">
        <v>27</v>
      </c>
      <c r="B29" s="39" t="s">
        <v>117</v>
      </c>
      <c r="C29" s="39" t="s">
        <v>64</v>
      </c>
      <c r="D29" s="6">
        <v>33</v>
      </c>
      <c r="E29" s="6"/>
      <c r="F29" s="6"/>
      <c r="G29" s="6"/>
      <c r="H29" s="6"/>
      <c r="I29" s="6"/>
      <c r="J29" s="6"/>
      <c r="K29" s="6"/>
      <c r="L29" s="6"/>
      <c r="M29" s="6"/>
      <c r="N29" s="2"/>
      <c r="O29" s="55">
        <v>183</v>
      </c>
      <c r="P29" s="21"/>
      <c r="Q29" s="14">
        <f t="shared" si="0"/>
        <v>33</v>
      </c>
      <c r="R29" s="21"/>
      <c r="S29" s="14"/>
      <c r="T29" s="21"/>
      <c r="U29" s="5" t="s">
        <v>85</v>
      </c>
      <c r="V29" s="34">
        <v>23</v>
      </c>
    </row>
    <row r="30" spans="1:20" ht="12">
      <c r="A30" s="14">
        <v>28</v>
      </c>
      <c r="B30" s="40" t="s">
        <v>190</v>
      </c>
      <c r="C30" s="37" t="s">
        <v>21</v>
      </c>
      <c r="D30" s="6">
        <v>32</v>
      </c>
      <c r="E30" s="6"/>
      <c r="F30" s="6"/>
      <c r="G30" s="6"/>
      <c r="H30" s="6"/>
      <c r="I30" s="6"/>
      <c r="J30" s="6"/>
      <c r="K30" s="6"/>
      <c r="L30" s="6"/>
      <c r="M30" s="6"/>
      <c r="N30" s="2"/>
      <c r="O30" s="55">
        <v>86</v>
      </c>
      <c r="P30" s="21"/>
      <c r="Q30" s="14">
        <f t="shared" si="0"/>
        <v>32</v>
      </c>
      <c r="R30" s="21"/>
      <c r="S30" s="14"/>
      <c r="T30" s="21"/>
    </row>
    <row r="31" spans="1:21" ht="12">
      <c r="A31" s="14">
        <v>29</v>
      </c>
      <c r="B31" s="37" t="s">
        <v>212</v>
      </c>
      <c r="C31" s="37" t="s">
        <v>21</v>
      </c>
      <c r="D31" s="6">
        <v>30</v>
      </c>
      <c r="E31" s="6"/>
      <c r="F31" s="6"/>
      <c r="G31" s="6"/>
      <c r="H31" s="6"/>
      <c r="I31" s="6"/>
      <c r="J31" s="6"/>
      <c r="K31" s="6"/>
      <c r="L31" s="6"/>
      <c r="M31" s="6"/>
      <c r="N31" s="2"/>
      <c r="O31" s="55">
        <v>453</v>
      </c>
      <c r="P31" s="21"/>
      <c r="Q31" s="14">
        <f t="shared" si="0"/>
        <v>30</v>
      </c>
      <c r="R31" s="21"/>
      <c r="S31" s="14"/>
      <c r="T31" s="21"/>
      <c r="U31" s="35" t="s">
        <v>187</v>
      </c>
    </row>
    <row r="32" spans="1:21" ht="12">
      <c r="A32" s="14">
        <v>30</v>
      </c>
      <c r="B32" s="39" t="s">
        <v>211</v>
      </c>
      <c r="C32" s="37" t="s">
        <v>21</v>
      </c>
      <c r="D32" s="6">
        <v>29</v>
      </c>
      <c r="E32" s="6"/>
      <c r="F32" s="6"/>
      <c r="G32" s="6"/>
      <c r="H32" s="6"/>
      <c r="I32" s="6"/>
      <c r="J32" s="6"/>
      <c r="K32" s="6"/>
      <c r="L32" s="6"/>
      <c r="M32" s="6"/>
      <c r="N32" s="34"/>
      <c r="O32" s="55">
        <v>430</v>
      </c>
      <c r="P32" s="21"/>
      <c r="Q32" s="14">
        <f t="shared" si="0"/>
        <v>29</v>
      </c>
      <c r="R32" s="21"/>
      <c r="S32" s="14"/>
      <c r="T32" s="21"/>
      <c r="U32" s="49" t="s">
        <v>78</v>
      </c>
    </row>
    <row r="33" spans="1:20" ht="12">
      <c r="A33" s="14">
        <v>31</v>
      </c>
      <c r="B33" s="37" t="s">
        <v>47</v>
      </c>
      <c r="C33" s="37" t="s">
        <v>48</v>
      </c>
      <c r="D33" s="6">
        <v>28</v>
      </c>
      <c r="E33" s="6"/>
      <c r="F33" s="6"/>
      <c r="G33" s="6"/>
      <c r="H33" s="6"/>
      <c r="I33" s="6"/>
      <c r="J33" s="6"/>
      <c r="K33" s="6"/>
      <c r="L33" s="6"/>
      <c r="M33" s="6"/>
      <c r="N33" s="2"/>
      <c r="O33" s="55">
        <v>104</v>
      </c>
      <c r="P33" s="21"/>
      <c r="Q33" s="14">
        <f t="shared" si="0"/>
        <v>28</v>
      </c>
      <c r="R33" s="21"/>
      <c r="S33" s="14"/>
      <c r="T33" s="21"/>
    </row>
    <row r="34" spans="1:22" ht="12">
      <c r="A34" s="14">
        <v>32</v>
      </c>
      <c r="B34" s="39" t="s">
        <v>112</v>
      </c>
      <c r="C34" s="39" t="s">
        <v>113</v>
      </c>
      <c r="D34" s="6">
        <v>18</v>
      </c>
      <c r="E34" s="6">
        <v>8</v>
      </c>
      <c r="F34" s="6"/>
      <c r="G34" s="6"/>
      <c r="H34" s="6"/>
      <c r="I34" s="6"/>
      <c r="J34" s="6"/>
      <c r="K34" s="6"/>
      <c r="L34" s="6"/>
      <c r="M34" s="6"/>
      <c r="N34" s="2"/>
      <c r="O34" s="56">
        <v>-382</v>
      </c>
      <c r="P34" s="21"/>
      <c r="Q34" s="14">
        <f t="shared" si="0"/>
        <v>26</v>
      </c>
      <c r="R34" s="21"/>
      <c r="S34" s="14"/>
      <c r="T34" s="21"/>
      <c r="U34" s="5" t="s">
        <v>79</v>
      </c>
      <c r="V34" s="50">
        <f>SUM(V3:V12)/200</f>
        <v>38.5</v>
      </c>
    </row>
    <row r="35" spans="1:20" ht="12">
      <c r="A35" s="14">
        <v>33</v>
      </c>
      <c r="B35" s="37" t="s">
        <v>98</v>
      </c>
      <c r="C35" s="37" t="s">
        <v>63</v>
      </c>
      <c r="D35" s="6">
        <v>19</v>
      </c>
      <c r="E35" s="6">
        <v>7</v>
      </c>
      <c r="F35" s="6"/>
      <c r="G35" s="6"/>
      <c r="H35" s="6"/>
      <c r="I35" s="6"/>
      <c r="J35" s="6"/>
      <c r="K35" s="6"/>
      <c r="L35" s="6"/>
      <c r="M35" s="6"/>
      <c r="N35" s="2"/>
      <c r="O35" s="56">
        <v>-492</v>
      </c>
      <c r="P35" s="21"/>
      <c r="Q35" s="14">
        <f aca="true" t="shared" si="2" ref="Q35:Q52">SUM(D35+E35+F35+H35+I35+K35+L35+M35)</f>
        <v>26</v>
      </c>
      <c r="R35" s="21"/>
      <c r="S35" s="14"/>
      <c r="T35" s="21"/>
    </row>
    <row r="36" spans="1:20" ht="12">
      <c r="A36" s="14">
        <v>34</v>
      </c>
      <c r="B36" s="39" t="s">
        <v>50</v>
      </c>
      <c r="C36" s="39" t="s">
        <v>51</v>
      </c>
      <c r="D36" s="6">
        <v>25</v>
      </c>
      <c r="E36" s="6"/>
      <c r="F36" s="6"/>
      <c r="G36" s="6"/>
      <c r="H36" s="6"/>
      <c r="I36" s="6"/>
      <c r="J36" s="6"/>
      <c r="K36" s="6"/>
      <c r="L36" s="6"/>
      <c r="M36" s="6"/>
      <c r="N36" s="2"/>
      <c r="O36" s="56">
        <v>-148</v>
      </c>
      <c r="P36" s="21"/>
      <c r="Q36" s="14">
        <f t="shared" si="2"/>
        <v>25</v>
      </c>
      <c r="R36" s="21"/>
      <c r="S36" s="14"/>
      <c r="T36" s="21"/>
    </row>
    <row r="37" spans="1:20" ht="12">
      <c r="A37" s="14">
        <v>35</v>
      </c>
      <c r="B37" s="41" t="s">
        <v>193</v>
      </c>
      <c r="C37" s="38" t="s">
        <v>21</v>
      </c>
      <c r="D37" s="6">
        <v>22</v>
      </c>
      <c r="E37" s="6"/>
      <c r="F37" s="6"/>
      <c r="G37" s="6"/>
      <c r="H37" s="6"/>
      <c r="I37" s="6"/>
      <c r="J37" s="6"/>
      <c r="K37" s="6"/>
      <c r="L37" s="6"/>
      <c r="M37" s="6"/>
      <c r="N37" s="34"/>
      <c r="O37" s="56">
        <v>-359</v>
      </c>
      <c r="P37" s="21"/>
      <c r="Q37" s="14">
        <f t="shared" si="2"/>
        <v>22</v>
      </c>
      <c r="R37" s="21"/>
      <c r="S37" s="14"/>
      <c r="T37" s="21"/>
    </row>
    <row r="38" spans="1:20" ht="12">
      <c r="A38" s="14">
        <v>36</v>
      </c>
      <c r="B38" s="23" t="s">
        <v>54</v>
      </c>
      <c r="C38" s="23" t="s">
        <v>0</v>
      </c>
      <c r="D38" s="6">
        <v>21</v>
      </c>
      <c r="E38" s="6">
        <v>1</v>
      </c>
      <c r="F38" s="6"/>
      <c r="G38" s="6"/>
      <c r="H38" s="6"/>
      <c r="I38" s="6"/>
      <c r="J38" s="6"/>
      <c r="K38" s="6"/>
      <c r="L38" s="6"/>
      <c r="M38" s="6"/>
      <c r="N38" s="34"/>
      <c r="O38" s="56">
        <v>-1010</v>
      </c>
      <c r="P38" s="21"/>
      <c r="Q38" s="14">
        <f t="shared" si="2"/>
        <v>22</v>
      </c>
      <c r="R38" s="21"/>
      <c r="S38" s="14"/>
      <c r="T38" s="21"/>
    </row>
    <row r="39" spans="1:20" ht="12">
      <c r="A39" s="14">
        <v>37</v>
      </c>
      <c r="B39" s="37" t="s">
        <v>52</v>
      </c>
      <c r="C39" s="37" t="s">
        <v>53</v>
      </c>
      <c r="D39" s="6">
        <v>20</v>
      </c>
      <c r="E39" s="6"/>
      <c r="F39" s="6"/>
      <c r="G39" s="6"/>
      <c r="H39" s="6"/>
      <c r="I39" s="6"/>
      <c r="J39" s="6"/>
      <c r="K39" s="6"/>
      <c r="L39" s="6"/>
      <c r="M39" s="6"/>
      <c r="N39" s="34"/>
      <c r="O39" s="55">
        <v>222</v>
      </c>
      <c r="P39" s="21"/>
      <c r="Q39" s="14">
        <f t="shared" si="2"/>
        <v>20</v>
      </c>
      <c r="R39" s="21"/>
      <c r="S39" s="14"/>
      <c r="T39" s="21"/>
    </row>
    <row r="40" spans="1:20" ht="12">
      <c r="A40" s="14">
        <v>38</v>
      </c>
      <c r="B40" s="37" t="s">
        <v>207</v>
      </c>
      <c r="C40" s="37" t="s">
        <v>23</v>
      </c>
      <c r="D40" s="6">
        <v>7</v>
      </c>
      <c r="E40" s="6">
        <v>13</v>
      </c>
      <c r="F40" s="6"/>
      <c r="G40" s="6"/>
      <c r="H40" s="6"/>
      <c r="I40" s="6"/>
      <c r="J40" s="6"/>
      <c r="K40" s="6"/>
      <c r="L40" s="6"/>
      <c r="M40" s="6"/>
      <c r="N40" s="2"/>
      <c r="O40" s="56">
        <v>-253</v>
      </c>
      <c r="P40" s="21"/>
      <c r="Q40" s="14">
        <f t="shared" si="2"/>
        <v>20</v>
      </c>
      <c r="R40" s="21"/>
      <c r="S40" s="14"/>
      <c r="T40" s="21"/>
    </row>
    <row r="41" spans="1:20" ht="12">
      <c r="A41" s="14">
        <v>39</v>
      </c>
      <c r="B41" s="37" t="s">
        <v>137</v>
      </c>
      <c r="C41" s="39" t="s">
        <v>140</v>
      </c>
      <c r="D41" s="6">
        <v>4</v>
      </c>
      <c r="E41" s="6">
        <v>14</v>
      </c>
      <c r="F41" s="6"/>
      <c r="G41" s="6"/>
      <c r="H41" s="6"/>
      <c r="I41" s="6"/>
      <c r="J41" s="6"/>
      <c r="K41" s="6"/>
      <c r="L41" s="6"/>
      <c r="M41" s="6"/>
      <c r="N41" s="2"/>
      <c r="O41" s="56">
        <v>-114</v>
      </c>
      <c r="P41" s="21"/>
      <c r="Q41" s="14">
        <f t="shared" si="2"/>
        <v>18</v>
      </c>
      <c r="R41" s="21"/>
      <c r="S41" s="14"/>
      <c r="T41" s="21"/>
    </row>
    <row r="42" spans="1:20" ht="12">
      <c r="A42" s="14">
        <v>40</v>
      </c>
      <c r="B42" s="37" t="s">
        <v>203</v>
      </c>
      <c r="C42" s="37" t="s">
        <v>204</v>
      </c>
      <c r="D42" s="6">
        <v>17</v>
      </c>
      <c r="E42" s="6"/>
      <c r="F42" s="6"/>
      <c r="G42" s="6"/>
      <c r="H42" s="6"/>
      <c r="I42" s="6"/>
      <c r="J42" s="6"/>
      <c r="K42" s="6"/>
      <c r="L42" s="6"/>
      <c r="M42" s="6"/>
      <c r="N42" s="2"/>
      <c r="O42" s="56">
        <v>-16</v>
      </c>
      <c r="P42" s="21"/>
      <c r="Q42" s="14">
        <f t="shared" si="2"/>
        <v>17</v>
      </c>
      <c r="R42" s="21"/>
      <c r="S42" s="14"/>
      <c r="T42" s="21"/>
    </row>
    <row r="43" spans="1:20" ht="12">
      <c r="A43" s="14">
        <v>41</v>
      </c>
      <c r="B43" s="37" t="s">
        <v>194</v>
      </c>
      <c r="C43" s="37" t="s">
        <v>200</v>
      </c>
      <c r="D43" s="6">
        <v>15</v>
      </c>
      <c r="E43" s="6"/>
      <c r="F43" s="6"/>
      <c r="G43" s="6"/>
      <c r="H43" s="6"/>
      <c r="I43" s="6"/>
      <c r="J43" s="6"/>
      <c r="K43" s="6"/>
      <c r="L43" s="6"/>
      <c r="M43" s="6"/>
      <c r="N43" s="2"/>
      <c r="O43" s="56">
        <v>-278</v>
      </c>
      <c r="P43" s="21"/>
      <c r="Q43" s="14">
        <f t="shared" si="2"/>
        <v>15</v>
      </c>
      <c r="R43" s="21"/>
      <c r="S43" s="14"/>
      <c r="T43" s="21"/>
    </row>
    <row r="44" spans="1:20" ht="12">
      <c r="A44" s="14">
        <v>42</v>
      </c>
      <c r="B44" s="37" t="s">
        <v>196</v>
      </c>
      <c r="C44" s="15" t="s">
        <v>21</v>
      </c>
      <c r="D44" s="6">
        <v>8</v>
      </c>
      <c r="E44" s="6">
        <v>5</v>
      </c>
      <c r="F44" s="6"/>
      <c r="G44" s="6"/>
      <c r="H44" s="6"/>
      <c r="I44" s="6"/>
      <c r="J44" s="6"/>
      <c r="K44" s="6"/>
      <c r="L44" s="6"/>
      <c r="M44" s="6"/>
      <c r="N44" s="2"/>
      <c r="O44" s="56">
        <v>-849</v>
      </c>
      <c r="P44" s="21"/>
      <c r="Q44" s="14">
        <f t="shared" si="2"/>
        <v>13</v>
      </c>
      <c r="R44" s="21"/>
      <c r="S44" s="14"/>
      <c r="T44" s="21"/>
    </row>
    <row r="45" spans="1:20" ht="12">
      <c r="A45" s="14">
        <v>43</v>
      </c>
      <c r="B45" s="37" t="s">
        <v>134</v>
      </c>
      <c r="C45" s="37" t="s">
        <v>32</v>
      </c>
      <c r="D45" s="6">
        <v>12</v>
      </c>
      <c r="E45" s="6"/>
      <c r="F45" s="6"/>
      <c r="G45" s="6"/>
      <c r="H45" s="6"/>
      <c r="I45" s="6"/>
      <c r="J45" s="6"/>
      <c r="K45" s="6"/>
      <c r="L45" s="6"/>
      <c r="M45" s="6"/>
      <c r="N45" s="2"/>
      <c r="O45" s="55">
        <v>182</v>
      </c>
      <c r="P45" s="21"/>
      <c r="Q45" s="14">
        <f t="shared" si="2"/>
        <v>12</v>
      </c>
      <c r="R45" s="21"/>
      <c r="S45" s="14"/>
      <c r="T45" s="21"/>
    </row>
    <row r="46" spans="1:20" ht="12">
      <c r="A46" s="14">
        <v>44</v>
      </c>
      <c r="B46" s="37" t="s">
        <v>205</v>
      </c>
      <c r="C46" s="37" t="s">
        <v>32</v>
      </c>
      <c r="D46" s="6">
        <v>11</v>
      </c>
      <c r="E46" s="6"/>
      <c r="F46" s="6"/>
      <c r="G46" s="6"/>
      <c r="H46" s="6"/>
      <c r="I46" s="6"/>
      <c r="J46" s="6"/>
      <c r="K46" s="6"/>
      <c r="L46" s="6"/>
      <c r="M46" s="6"/>
      <c r="N46" s="2"/>
      <c r="O46" s="56">
        <v>-159</v>
      </c>
      <c r="P46" s="21"/>
      <c r="Q46" s="14">
        <f t="shared" si="2"/>
        <v>11</v>
      </c>
      <c r="R46" s="21"/>
      <c r="S46" s="14"/>
      <c r="T46" s="21"/>
    </row>
    <row r="47" spans="1:20" ht="12">
      <c r="A47" s="14">
        <v>45</v>
      </c>
      <c r="B47" s="37" t="s">
        <v>206</v>
      </c>
      <c r="C47" s="15" t="s">
        <v>204</v>
      </c>
      <c r="D47" s="6">
        <v>10</v>
      </c>
      <c r="E47" s="6"/>
      <c r="F47" s="6"/>
      <c r="G47" s="6"/>
      <c r="H47" s="6"/>
      <c r="I47" s="6"/>
      <c r="J47" s="6"/>
      <c r="K47" s="6"/>
      <c r="L47" s="6"/>
      <c r="M47" s="6"/>
      <c r="N47" s="2"/>
      <c r="O47" s="56">
        <v>-203</v>
      </c>
      <c r="P47" s="21"/>
      <c r="Q47" s="14">
        <f t="shared" si="2"/>
        <v>10</v>
      </c>
      <c r="R47" s="21"/>
      <c r="S47" s="14"/>
      <c r="T47" s="21"/>
    </row>
    <row r="48" spans="1:20" ht="12">
      <c r="A48" s="14">
        <v>46</v>
      </c>
      <c r="B48" s="37" t="s">
        <v>91</v>
      </c>
      <c r="C48" s="37" t="s">
        <v>44</v>
      </c>
      <c r="D48" s="6">
        <v>9</v>
      </c>
      <c r="E48" s="6"/>
      <c r="F48" s="6"/>
      <c r="G48" s="6"/>
      <c r="H48" s="6"/>
      <c r="I48" s="6"/>
      <c r="J48" s="6"/>
      <c r="K48" s="6"/>
      <c r="L48" s="6"/>
      <c r="M48" s="6"/>
      <c r="N48" s="2"/>
      <c r="O48" s="56">
        <v>-250</v>
      </c>
      <c r="P48" s="21"/>
      <c r="Q48" s="14">
        <f t="shared" si="2"/>
        <v>9</v>
      </c>
      <c r="R48" s="21"/>
      <c r="S48" s="14"/>
      <c r="T48" s="21"/>
    </row>
    <row r="49" spans="1:20" ht="12">
      <c r="A49" s="14">
        <v>47</v>
      </c>
      <c r="B49" s="37" t="s">
        <v>102</v>
      </c>
      <c r="C49" s="37" t="s">
        <v>103</v>
      </c>
      <c r="D49" s="6">
        <v>6</v>
      </c>
      <c r="E49" s="6">
        <v>3</v>
      </c>
      <c r="F49" s="6"/>
      <c r="G49" s="6"/>
      <c r="H49" s="6"/>
      <c r="I49" s="6"/>
      <c r="J49" s="6"/>
      <c r="K49" s="6"/>
      <c r="L49" s="6"/>
      <c r="M49" s="6"/>
      <c r="N49" s="2"/>
      <c r="O49" s="56">
        <v>-1588</v>
      </c>
      <c r="P49" s="21"/>
      <c r="Q49" s="14">
        <f t="shared" si="2"/>
        <v>9</v>
      </c>
      <c r="R49" s="21"/>
      <c r="S49" s="14"/>
      <c r="T49" s="21"/>
    </row>
    <row r="50" spans="1:21" ht="12">
      <c r="A50" s="14">
        <v>48</v>
      </c>
      <c r="B50" s="44" t="s">
        <v>145</v>
      </c>
      <c r="C50" s="46" t="s">
        <v>59</v>
      </c>
      <c r="D50" s="6">
        <v>1</v>
      </c>
      <c r="E50" s="6">
        <v>4</v>
      </c>
      <c r="F50" s="6"/>
      <c r="G50" s="6"/>
      <c r="H50" s="6"/>
      <c r="I50" s="6"/>
      <c r="J50" s="6"/>
      <c r="K50" s="6"/>
      <c r="L50" s="6"/>
      <c r="M50" s="6"/>
      <c r="N50" s="2"/>
      <c r="O50" s="56">
        <v>-2194</v>
      </c>
      <c r="P50" s="21"/>
      <c r="Q50" s="14">
        <f t="shared" si="2"/>
        <v>5</v>
      </c>
      <c r="R50" s="21"/>
      <c r="S50" s="14"/>
      <c r="T50" s="21"/>
      <c r="U50" s="50"/>
    </row>
    <row r="51" spans="1:20" ht="12">
      <c r="A51" s="14">
        <v>49</v>
      </c>
      <c r="B51" s="15" t="s">
        <v>197</v>
      </c>
      <c r="C51" s="15" t="s">
        <v>208</v>
      </c>
      <c r="D51" s="6">
        <v>3</v>
      </c>
      <c r="E51" s="6"/>
      <c r="F51" s="6"/>
      <c r="G51" s="6"/>
      <c r="H51" s="6"/>
      <c r="I51" s="6"/>
      <c r="J51" s="6"/>
      <c r="K51" s="6"/>
      <c r="L51" s="6"/>
      <c r="M51" s="6"/>
      <c r="N51" s="2"/>
      <c r="O51" s="56">
        <v>-669</v>
      </c>
      <c r="P51" s="21"/>
      <c r="Q51" s="14">
        <f t="shared" si="2"/>
        <v>3</v>
      </c>
      <c r="R51" s="21"/>
      <c r="S51" s="14"/>
      <c r="T51" s="21"/>
    </row>
    <row r="52" spans="1:20" ht="12">
      <c r="A52" s="14">
        <v>50</v>
      </c>
      <c r="B52" s="39" t="s">
        <v>144</v>
      </c>
      <c r="C52" s="46" t="s">
        <v>59</v>
      </c>
      <c r="D52" s="6"/>
      <c r="E52" s="6">
        <v>2</v>
      </c>
      <c r="F52" s="6"/>
      <c r="G52" s="6"/>
      <c r="H52" s="6"/>
      <c r="I52" s="6"/>
      <c r="J52" s="6"/>
      <c r="K52" s="6"/>
      <c r="L52" s="6"/>
      <c r="M52" s="6"/>
      <c r="N52" s="2"/>
      <c r="O52" s="56">
        <v>-693</v>
      </c>
      <c r="P52" s="21"/>
      <c r="Q52" s="14">
        <f t="shared" si="2"/>
        <v>2</v>
      </c>
      <c r="R52" s="21"/>
      <c r="S52" s="14"/>
      <c r="T52" s="21"/>
    </row>
    <row r="53" spans="1:20" ht="12">
      <c r="A53" s="14">
        <v>51</v>
      </c>
      <c r="B53" s="15"/>
      <c r="C53" s="15"/>
      <c r="D53" s="6"/>
      <c r="E53" s="6"/>
      <c r="F53" s="6"/>
      <c r="G53" s="6"/>
      <c r="H53" s="6"/>
      <c r="I53" s="6"/>
      <c r="J53" s="6"/>
      <c r="K53" s="6"/>
      <c r="L53" s="6"/>
      <c r="M53" s="6"/>
      <c r="N53" s="2"/>
      <c r="O53" s="8">
        <v>0</v>
      </c>
      <c r="P53" s="21"/>
      <c r="Q53" s="14">
        <f>SUM(D53+E53+F53+H53+I53+K53+L53+M53)</f>
        <v>0</v>
      </c>
      <c r="R53" s="21"/>
      <c r="S53" s="14"/>
      <c r="T53" s="21"/>
    </row>
    <row r="54" spans="1:20" ht="12">
      <c r="A54" s="14">
        <v>52</v>
      </c>
      <c r="B54" s="23"/>
      <c r="C54" s="23"/>
      <c r="D54" s="6"/>
      <c r="E54" s="6"/>
      <c r="F54" s="6"/>
      <c r="G54" s="6"/>
      <c r="H54" s="6"/>
      <c r="I54" s="6"/>
      <c r="J54" s="6"/>
      <c r="K54" s="6"/>
      <c r="L54" s="6"/>
      <c r="M54" s="6"/>
      <c r="N54" s="2"/>
      <c r="O54" s="8">
        <v>0</v>
      </c>
      <c r="P54" s="21"/>
      <c r="Q54" s="14">
        <f>SUM(D54+E54+F54+H54+I54+K54+L54+M54)</f>
        <v>0</v>
      </c>
      <c r="R54" s="21"/>
      <c r="S54" s="14"/>
      <c r="T54" s="21"/>
    </row>
    <row r="55" spans="1:20" ht="12">
      <c r="A55" s="14">
        <v>53</v>
      </c>
      <c r="B55" s="15"/>
      <c r="C55" s="15"/>
      <c r="D55" s="6"/>
      <c r="E55" s="6"/>
      <c r="F55" s="6"/>
      <c r="G55" s="6"/>
      <c r="H55" s="6"/>
      <c r="I55" s="6"/>
      <c r="J55" s="6"/>
      <c r="K55" s="6"/>
      <c r="L55" s="6"/>
      <c r="M55" s="6"/>
      <c r="N55" s="2"/>
      <c r="O55" s="8">
        <v>0</v>
      </c>
      <c r="P55" s="21"/>
      <c r="Q55" s="14">
        <f aca="true" t="shared" si="3" ref="Q55:Q62">SUM(D55+E55+F55+G55+H55+I55+J55+K55+L55+M55)</f>
        <v>0</v>
      </c>
      <c r="R55" s="21"/>
      <c r="S55" s="14"/>
      <c r="T55" s="21"/>
    </row>
    <row r="56" spans="1:20" ht="12">
      <c r="A56" s="14">
        <v>54</v>
      </c>
      <c r="B56" s="48"/>
      <c r="C56" s="23"/>
      <c r="D56" s="6"/>
      <c r="E56" s="6"/>
      <c r="F56" s="6"/>
      <c r="G56" s="6"/>
      <c r="H56" s="6"/>
      <c r="I56" s="6"/>
      <c r="J56" s="6"/>
      <c r="K56" s="6"/>
      <c r="L56" s="6"/>
      <c r="M56" s="6"/>
      <c r="N56" s="34"/>
      <c r="O56" s="8">
        <v>0</v>
      </c>
      <c r="P56" s="21"/>
      <c r="Q56" s="14">
        <f t="shared" si="3"/>
        <v>0</v>
      </c>
      <c r="R56" s="21"/>
      <c r="S56" s="14"/>
      <c r="T56" s="21"/>
    </row>
    <row r="57" spans="1:20" ht="12">
      <c r="A57" s="14">
        <v>55</v>
      </c>
      <c r="B57" s="15"/>
      <c r="C57" s="15"/>
      <c r="D57" s="6"/>
      <c r="E57" s="6"/>
      <c r="F57" s="6"/>
      <c r="G57" s="6"/>
      <c r="H57" s="6"/>
      <c r="I57" s="6"/>
      <c r="J57" s="6"/>
      <c r="K57" s="6"/>
      <c r="L57" s="6"/>
      <c r="M57" s="6"/>
      <c r="N57" s="2"/>
      <c r="O57" s="8">
        <v>0</v>
      </c>
      <c r="P57" s="21"/>
      <c r="Q57" s="14">
        <f t="shared" si="3"/>
        <v>0</v>
      </c>
      <c r="R57" s="21"/>
      <c r="S57" s="14"/>
      <c r="T57" s="21"/>
    </row>
    <row r="58" spans="1:20" ht="12">
      <c r="A58" s="14">
        <v>56</v>
      </c>
      <c r="B58" s="44"/>
      <c r="C58" s="46"/>
      <c r="D58" s="6"/>
      <c r="E58" s="6"/>
      <c r="F58" s="6"/>
      <c r="G58" s="6"/>
      <c r="H58" s="6"/>
      <c r="I58" s="6"/>
      <c r="J58" s="6"/>
      <c r="K58" s="6"/>
      <c r="L58" s="6"/>
      <c r="M58" s="6"/>
      <c r="N58" s="2"/>
      <c r="O58" s="8">
        <v>0</v>
      </c>
      <c r="P58" s="21"/>
      <c r="Q58" s="14">
        <f t="shared" si="3"/>
        <v>0</v>
      </c>
      <c r="R58" s="21"/>
      <c r="S58" s="14"/>
      <c r="T58" s="21"/>
    </row>
    <row r="59" spans="1:20" ht="12">
      <c r="A59" s="14">
        <v>57</v>
      </c>
      <c r="B59" s="15"/>
      <c r="C59" s="15"/>
      <c r="D59" s="6"/>
      <c r="E59" s="6"/>
      <c r="F59" s="6"/>
      <c r="G59" s="6"/>
      <c r="H59" s="6"/>
      <c r="I59" s="6"/>
      <c r="J59" s="6"/>
      <c r="K59" s="6"/>
      <c r="L59" s="6"/>
      <c r="M59" s="6"/>
      <c r="N59" s="34"/>
      <c r="O59" s="8">
        <v>0</v>
      </c>
      <c r="P59" s="21"/>
      <c r="Q59" s="14">
        <f t="shared" si="3"/>
        <v>0</v>
      </c>
      <c r="R59" s="21"/>
      <c r="S59" s="14"/>
      <c r="T59" s="21"/>
    </row>
    <row r="60" spans="1:20" ht="12">
      <c r="A60" s="14">
        <v>58</v>
      </c>
      <c r="B60" s="23"/>
      <c r="C60" s="36"/>
      <c r="D60" s="6"/>
      <c r="E60" s="6"/>
      <c r="F60" s="6"/>
      <c r="G60" s="6"/>
      <c r="H60" s="6"/>
      <c r="I60" s="6"/>
      <c r="J60" s="6"/>
      <c r="K60" s="6"/>
      <c r="L60" s="6"/>
      <c r="M60" s="6"/>
      <c r="N60" s="2"/>
      <c r="O60" s="8">
        <v>0</v>
      </c>
      <c r="P60" s="21"/>
      <c r="Q60" s="14">
        <f t="shared" si="3"/>
        <v>0</v>
      </c>
      <c r="R60" s="21"/>
      <c r="S60" s="14"/>
      <c r="T60" s="21"/>
    </row>
    <row r="61" spans="1:20" ht="12">
      <c r="A61" s="14">
        <v>59</v>
      </c>
      <c r="B61" s="23"/>
      <c r="C61" s="23"/>
      <c r="D61" s="6"/>
      <c r="E61" s="6"/>
      <c r="F61" s="6"/>
      <c r="G61" s="6"/>
      <c r="H61" s="6"/>
      <c r="I61" s="6"/>
      <c r="J61" s="6"/>
      <c r="K61" s="6"/>
      <c r="L61" s="6"/>
      <c r="M61" s="6"/>
      <c r="N61" s="34"/>
      <c r="O61" s="8">
        <v>0</v>
      </c>
      <c r="P61" s="21"/>
      <c r="Q61" s="14">
        <f t="shared" si="3"/>
        <v>0</v>
      </c>
      <c r="R61" s="21"/>
      <c r="S61" s="14"/>
      <c r="T61" s="21"/>
    </row>
    <row r="62" spans="1:20" ht="12">
      <c r="A62" s="14">
        <v>60</v>
      </c>
      <c r="B62" s="23"/>
      <c r="C62" s="23"/>
      <c r="D62" s="6"/>
      <c r="E62" s="6"/>
      <c r="F62" s="6"/>
      <c r="G62" s="6"/>
      <c r="H62" s="6"/>
      <c r="I62" s="6"/>
      <c r="J62" s="6"/>
      <c r="K62" s="6"/>
      <c r="L62" s="6"/>
      <c r="M62" s="6"/>
      <c r="N62" s="2"/>
      <c r="O62" s="8">
        <v>0</v>
      </c>
      <c r="P62" s="21"/>
      <c r="Q62" s="14">
        <f t="shared" si="3"/>
        <v>0</v>
      </c>
      <c r="R62" s="21"/>
      <c r="S62" s="14"/>
      <c r="T62" s="21"/>
    </row>
    <row r="65" spans="1:2" ht="12">
      <c r="A65" s="34" t="s">
        <v>0</v>
      </c>
      <c r="B65" s="52" t="s">
        <v>159</v>
      </c>
    </row>
    <row r="66" spans="1:25" ht="12">
      <c r="A66" s="34" t="s">
        <v>109</v>
      </c>
      <c r="B66" s="54" t="s">
        <v>160</v>
      </c>
      <c r="C66" s="2"/>
      <c r="R66" s="5"/>
      <c r="S66" s="5"/>
      <c r="T66" s="5"/>
      <c r="W66"/>
      <c r="X66"/>
      <c r="Y66"/>
    </row>
    <row r="67" spans="1:25" ht="12">
      <c r="A67" s="34" t="s">
        <v>64</v>
      </c>
      <c r="B67" s="54" t="s">
        <v>161</v>
      </c>
      <c r="C67" s="2"/>
      <c r="R67" s="5"/>
      <c r="S67" s="5"/>
      <c r="T67" s="5"/>
      <c r="W67"/>
      <c r="X67"/>
      <c r="Y67"/>
    </row>
    <row r="68" spans="1:3" ht="12">
      <c r="A68" s="34" t="s">
        <v>32</v>
      </c>
      <c r="B68" s="54" t="s">
        <v>162</v>
      </c>
      <c r="C68" s="2"/>
    </row>
    <row r="69" spans="1:2" ht="12">
      <c r="A69" s="34" t="s">
        <v>163</v>
      </c>
      <c r="B69" s="52" t="s">
        <v>164</v>
      </c>
    </row>
    <row r="70" spans="1:2" ht="12">
      <c r="A70" s="34" t="s">
        <v>166</v>
      </c>
      <c r="B70" s="52" t="s">
        <v>165</v>
      </c>
    </row>
    <row r="71" spans="1:2" ht="12">
      <c r="A71" s="34" t="s">
        <v>154</v>
      </c>
      <c r="B71" s="52" t="s">
        <v>167</v>
      </c>
    </row>
    <row r="186" spans="2:3" ht="12">
      <c r="B186" s="23" t="s">
        <v>38</v>
      </c>
      <c r="C186" s="23" t="s">
        <v>32</v>
      </c>
    </row>
    <row r="187" spans="2:3" ht="12">
      <c r="B187" s="23" t="s">
        <v>134</v>
      </c>
      <c r="C187" s="23" t="s">
        <v>32</v>
      </c>
    </row>
    <row r="188" spans="2:3" ht="12">
      <c r="B188" s="23" t="s">
        <v>99</v>
      </c>
      <c r="C188" s="23" t="s">
        <v>100</v>
      </c>
    </row>
    <row r="189" spans="2:3" ht="12">
      <c r="B189" s="23" t="s">
        <v>60</v>
      </c>
      <c r="C189" s="23" t="s">
        <v>61</v>
      </c>
    </row>
    <row r="190" spans="2:3" ht="12">
      <c r="B190" s="23" t="s">
        <v>132</v>
      </c>
      <c r="C190" s="23" t="s">
        <v>125</v>
      </c>
    </row>
    <row r="191" spans="2:3" ht="12">
      <c r="B191" s="23" t="s">
        <v>97</v>
      </c>
      <c r="C191" s="23" t="s">
        <v>21</v>
      </c>
    </row>
    <row r="192" spans="2:3" ht="12">
      <c r="B192" s="6" t="s">
        <v>104</v>
      </c>
      <c r="C192" s="23" t="s">
        <v>108</v>
      </c>
    </row>
    <row r="193" spans="2:3" ht="12">
      <c r="B193" s="15" t="s">
        <v>124</v>
      </c>
      <c r="C193" s="15" t="s">
        <v>64</v>
      </c>
    </row>
    <row r="194" spans="2:3" ht="12">
      <c r="B194" s="48" t="s">
        <v>147</v>
      </c>
      <c r="C194" s="23" t="s">
        <v>30</v>
      </c>
    </row>
    <row r="195" spans="2:3" ht="12">
      <c r="B195" s="23" t="s">
        <v>106</v>
      </c>
      <c r="C195" s="23" t="s">
        <v>0</v>
      </c>
    </row>
    <row r="196" spans="2:3" ht="12">
      <c r="B196" s="23" t="s">
        <v>122</v>
      </c>
      <c r="C196" s="36" t="s">
        <v>123</v>
      </c>
    </row>
    <row r="197" spans="2:3" ht="12">
      <c r="B197" s="15" t="s">
        <v>117</v>
      </c>
      <c r="C197" s="15" t="s">
        <v>64</v>
      </c>
    </row>
    <row r="198" spans="2:3" ht="12">
      <c r="B198" s="23" t="s">
        <v>128</v>
      </c>
      <c r="C198" s="15" t="s">
        <v>64</v>
      </c>
    </row>
    <row r="199" spans="2:3" ht="12">
      <c r="B199" s="15" t="s">
        <v>94</v>
      </c>
      <c r="C199" s="15" t="s">
        <v>37</v>
      </c>
    </row>
    <row r="200" spans="2:3" ht="12">
      <c r="B200" s="15" t="s">
        <v>35</v>
      </c>
      <c r="C200" s="15" t="s">
        <v>36</v>
      </c>
    </row>
    <row r="201" spans="2:3" ht="12">
      <c r="B201" s="44" t="s">
        <v>145</v>
      </c>
      <c r="C201" s="46" t="s">
        <v>59</v>
      </c>
    </row>
    <row r="202" spans="2:3" ht="12">
      <c r="B202" s="23" t="s">
        <v>114</v>
      </c>
      <c r="C202" s="23" t="s">
        <v>120</v>
      </c>
    </row>
    <row r="203" spans="2:3" ht="12">
      <c r="B203" s="23" t="s">
        <v>157</v>
      </c>
      <c r="C203" s="23" t="s">
        <v>158</v>
      </c>
    </row>
    <row r="204" spans="2:3" ht="12">
      <c r="B204" s="44" t="s">
        <v>144</v>
      </c>
      <c r="C204" s="46" t="s">
        <v>59</v>
      </c>
    </row>
    <row r="205" spans="2:3" ht="12">
      <c r="B205" s="23" t="s">
        <v>50</v>
      </c>
      <c r="C205" s="23" t="s">
        <v>51</v>
      </c>
    </row>
    <row r="206" spans="2:3" ht="12">
      <c r="B206" s="45" t="s">
        <v>118</v>
      </c>
      <c r="C206" s="47" t="s">
        <v>37</v>
      </c>
    </row>
    <row r="207" spans="2:3" ht="12">
      <c r="B207" s="48" t="s">
        <v>115</v>
      </c>
      <c r="C207" s="23" t="s">
        <v>116</v>
      </c>
    </row>
    <row r="208" spans="2:3" ht="12">
      <c r="B208" s="23" t="s">
        <v>138</v>
      </c>
      <c r="C208" s="23" t="s">
        <v>21</v>
      </c>
    </row>
    <row r="209" spans="2:3" ht="12">
      <c r="B209" s="23" t="s">
        <v>139</v>
      </c>
      <c r="C209" s="23" t="s">
        <v>21</v>
      </c>
    </row>
    <row r="210" spans="2:3" ht="12">
      <c r="B210" s="15" t="s">
        <v>22</v>
      </c>
      <c r="C210" s="15" t="s">
        <v>23</v>
      </c>
    </row>
    <row r="211" spans="2:3" ht="12">
      <c r="B211" s="15" t="s">
        <v>89</v>
      </c>
      <c r="C211" s="15" t="s">
        <v>37</v>
      </c>
    </row>
    <row r="212" spans="2:3" ht="12">
      <c r="B212" s="15" t="s">
        <v>52</v>
      </c>
      <c r="C212" s="15" t="s">
        <v>53</v>
      </c>
    </row>
    <row r="213" spans="2:3" ht="12">
      <c r="B213" s="15" t="s">
        <v>33</v>
      </c>
      <c r="C213" s="15" t="s">
        <v>34</v>
      </c>
    </row>
    <row r="214" spans="2:3" ht="12">
      <c r="B214" s="15" t="s">
        <v>24</v>
      </c>
      <c r="C214" s="15" t="s">
        <v>0</v>
      </c>
    </row>
    <row r="215" spans="2:3" ht="12">
      <c r="B215" s="23" t="s">
        <v>112</v>
      </c>
      <c r="C215" s="23" t="s">
        <v>113</v>
      </c>
    </row>
    <row r="216" spans="2:3" ht="12">
      <c r="B216" s="15" t="s">
        <v>98</v>
      </c>
      <c r="C216" s="15" t="s">
        <v>63</v>
      </c>
    </row>
    <row r="217" spans="2:3" ht="12">
      <c r="B217" s="23" t="s">
        <v>58</v>
      </c>
      <c r="C217" s="23" t="s">
        <v>59</v>
      </c>
    </row>
    <row r="218" spans="2:3" ht="12">
      <c r="B218" s="15" t="s">
        <v>25</v>
      </c>
      <c r="C218" s="15" t="s">
        <v>26</v>
      </c>
    </row>
    <row r="219" spans="2:3" ht="12">
      <c r="B219" s="15" t="s">
        <v>39</v>
      </c>
      <c r="C219" s="15" t="s">
        <v>40</v>
      </c>
    </row>
    <row r="220" spans="2:3" ht="12">
      <c r="B220" s="15" t="s">
        <v>56</v>
      </c>
      <c r="C220" s="15" t="s">
        <v>40</v>
      </c>
    </row>
    <row r="221" spans="2:3" ht="12">
      <c r="B221" s="15" t="s">
        <v>27</v>
      </c>
      <c r="C221" s="15" t="s">
        <v>28</v>
      </c>
    </row>
    <row r="222" spans="2:3" ht="12">
      <c r="B222" s="23" t="s">
        <v>54</v>
      </c>
      <c r="C222" s="23" t="s">
        <v>0</v>
      </c>
    </row>
    <row r="223" spans="2:3" ht="12">
      <c r="B223" s="6" t="s">
        <v>31</v>
      </c>
      <c r="C223" s="15" t="s">
        <v>32</v>
      </c>
    </row>
    <row r="224" spans="2:3" ht="12">
      <c r="B224" s="23" t="s">
        <v>130</v>
      </c>
      <c r="C224" s="15" t="s">
        <v>26</v>
      </c>
    </row>
    <row r="225" spans="2:3" ht="12">
      <c r="B225" s="44" t="s">
        <v>148</v>
      </c>
      <c r="C225" s="46" t="s">
        <v>26</v>
      </c>
    </row>
    <row r="226" spans="2:3" ht="12">
      <c r="B226" s="6" t="s">
        <v>92</v>
      </c>
      <c r="C226" s="6" t="s">
        <v>30</v>
      </c>
    </row>
    <row r="227" spans="2:3" ht="12">
      <c r="B227" s="23" t="s">
        <v>45</v>
      </c>
      <c r="C227" s="23" t="s">
        <v>32</v>
      </c>
    </row>
    <row r="228" spans="2:3" ht="12">
      <c r="B228" s="40" t="s">
        <v>43</v>
      </c>
      <c r="C228" s="40" t="s">
        <v>21</v>
      </c>
    </row>
    <row r="229" spans="2:3" ht="12">
      <c r="B229" s="37" t="s">
        <v>133</v>
      </c>
      <c r="C229" s="37" t="s">
        <v>121</v>
      </c>
    </row>
    <row r="230" spans="2:3" ht="12">
      <c r="B230" s="37" t="s">
        <v>102</v>
      </c>
      <c r="C230" s="37" t="s">
        <v>103</v>
      </c>
    </row>
    <row r="231" spans="2:3" ht="12">
      <c r="B231" s="37" t="s">
        <v>62</v>
      </c>
      <c r="C231" s="53" t="s">
        <v>63</v>
      </c>
    </row>
    <row r="232" spans="2:3" ht="12">
      <c r="B232" s="39" t="s">
        <v>47</v>
      </c>
      <c r="C232" s="39" t="s">
        <v>48</v>
      </c>
    </row>
    <row r="233" spans="2:3" ht="12">
      <c r="B233" s="37" t="s">
        <v>91</v>
      </c>
      <c r="C233" s="37" t="s">
        <v>44</v>
      </c>
    </row>
    <row r="234" spans="2:3" ht="12">
      <c r="B234" s="23" t="s">
        <v>20</v>
      </c>
      <c r="C234" s="23" t="s">
        <v>21</v>
      </c>
    </row>
    <row r="235" spans="2:3" ht="12">
      <c r="B235" s="23" t="s">
        <v>131</v>
      </c>
      <c r="C235" s="15" t="s">
        <v>126</v>
      </c>
    </row>
    <row r="236" spans="2:3" ht="12">
      <c r="B236" s="15" t="s">
        <v>87</v>
      </c>
      <c r="C236" s="15" t="s">
        <v>90</v>
      </c>
    </row>
    <row r="237" spans="2:3" ht="12">
      <c r="B237" s="23" t="s">
        <v>137</v>
      </c>
      <c r="C237" s="23" t="s">
        <v>140</v>
      </c>
    </row>
    <row r="238" spans="2:3" ht="12">
      <c r="B238" s="15" t="s">
        <v>101</v>
      </c>
      <c r="C238" s="15" t="s">
        <v>21</v>
      </c>
    </row>
    <row r="239" spans="2:3" ht="12">
      <c r="B239" s="48" t="s">
        <v>119</v>
      </c>
      <c r="C239" s="23" t="s">
        <v>0</v>
      </c>
    </row>
    <row r="240" spans="2:3" ht="12">
      <c r="B240" s="15" t="s">
        <v>105</v>
      </c>
      <c r="C240" s="15" t="s">
        <v>0</v>
      </c>
    </row>
    <row r="241" spans="2:3" ht="12">
      <c r="B241" s="44" t="s">
        <v>155</v>
      </c>
      <c r="C241" s="46" t="s">
        <v>26</v>
      </c>
    </row>
    <row r="242" spans="2:3" ht="12">
      <c r="B242" s="15" t="s">
        <v>46</v>
      </c>
      <c r="C242" s="15" t="s">
        <v>0</v>
      </c>
    </row>
    <row r="243" spans="2:3" ht="12">
      <c r="B243" s="23" t="s">
        <v>55</v>
      </c>
      <c r="C243" s="36" t="s">
        <v>40</v>
      </c>
    </row>
    <row r="244" spans="2:3" ht="12">
      <c r="B244" s="23" t="s">
        <v>136</v>
      </c>
      <c r="C244" s="23" t="s">
        <v>32</v>
      </c>
    </row>
    <row r="245" spans="2:3" ht="12">
      <c r="B245" s="23" t="s">
        <v>95</v>
      </c>
      <c r="C245" s="23" t="s">
        <v>96</v>
      </c>
    </row>
    <row r="246" spans="2:3" ht="12">
      <c r="B246" s="15" t="s">
        <v>88</v>
      </c>
      <c r="C246" s="15" t="s">
        <v>32</v>
      </c>
    </row>
    <row r="247" spans="2:3" ht="12">
      <c r="B247" s="23" t="s">
        <v>150</v>
      </c>
      <c r="C247" s="6" t="s">
        <v>151</v>
      </c>
    </row>
    <row r="248" spans="2:3" ht="12">
      <c r="B248" s="23" t="s">
        <v>156</v>
      </c>
      <c r="C248" s="6" t="s">
        <v>151</v>
      </c>
    </row>
    <row r="249" spans="2:3" ht="12">
      <c r="B249" s="23" t="s">
        <v>135</v>
      </c>
      <c r="C249" s="15" t="s">
        <v>32</v>
      </c>
    </row>
    <row r="250" spans="2:3" ht="12">
      <c r="B250" s="18" t="s">
        <v>57</v>
      </c>
      <c r="C250" s="18" t="s">
        <v>40</v>
      </c>
    </row>
    <row r="251" spans="2:3" ht="12">
      <c r="B251" s="15" t="s">
        <v>129</v>
      </c>
      <c r="C251" s="15" t="s">
        <v>127</v>
      </c>
    </row>
    <row r="252" spans="2:3" ht="12">
      <c r="B252" s="15" t="s">
        <v>153</v>
      </c>
      <c r="C252" s="15" t="s">
        <v>0</v>
      </c>
    </row>
    <row r="253" spans="2:3" ht="12">
      <c r="B253" s="15" t="s">
        <v>29</v>
      </c>
      <c r="C253" s="20" t="s">
        <v>30</v>
      </c>
    </row>
    <row r="254" spans="2:3" ht="12">
      <c r="B254" s="23" t="s">
        <v>49</v>
      </c>
      <c r="C254" s="36" t="s">
        <v>40</v>
      </c>
    </row>
    <row r="255" spans="2:3" ht="12">
      <c r="B255" s="15" t="s">
        <v>107</v>
      </c>
      <c r="C255" s="20" t="s">
        <v>0</v>
      </c>
    </row>
    <row r="256" spans="2:3" ht="12">
      <c r="B256" s="15" t="s">
        <v>93</v>
      </c>
      <c r="C256" s="20" t="s">
        <v>40</v>
      </c>
    </row>
    <row r="257" spans="2:3" ht="12">
      <c r="B257" s="37" t="s">
        <v>152</v>
      </c>
      <c r="C257" s="37" t="s">
        <v>0</v>
      </c>
    </row>
    <row r="258" spans="2:3" ht="12">
      <c r="B258" s="6" t="s">
        <v>41</v>
      </c>
      <c r="C258" s="6" t="s">
        <v>42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W31"/>
  <sheetViews>
    <sheetView tabSelected="1" zoomScalePageLayoutView="0" workbookViewId="0" topLeftCell="A1">
      <selection activeCell="Q4" sqref="Q4"/>
    </sheetView>
  </sheetViews>
  <sheetFormatPr defaultColWidth="9.140625" defaultRowHeight="12.75"/>
  <cols>
    <col min="1" max="1" width="6.57421875" style="1" customWidth="1"/>
    <col min="2" max="2" width="18.421875" style="22" customWidth="1"/>
    <col min="3" max="3" width="15.57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8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6"/>
      <c r="B1" s="7" t="s">
        <v>154</v>
      </c>
      <c r="C1" s="23" t="s">
        <v>170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23" t="s">
        <v>27</v>
      </c>
      <c r="C3" s="15" t="s">
        <v>28</v>
      </c>
      <c r="D3" s="6">
        <v>4</v>
      </c>
      <c r="E3" s="8">
        <v>711</v>
      </c>
      <c r="F3" s="6">
        <v>4</v>
      </c>
      <c r="G3" s="8">
        <v>704</v>
      </c>
      <c r="H3" s="6">
        <v>2</v>
      </c>
      <c r="I3" s="8">
        <v>503</v>
      </c>
      <c r="J3" s="6">
        <v>4</v>
      </c>
      <c r="K3" s="8">
        <v>679</v>
      </c>
      <c r="L3" s="6">
        <v>4</v>
      </c>
      <c r="M3" s="8">
        <v>659</v>
      </c>
      <c r="N3" s="6">
        <v>2</v>
      </c>
      <c r="O3" s="8">
        <v>337</v>
      </c>
      <c r="P3" s="9">
        <f aca="true" t="shared" si="0" ref="P3:Q31">SUM(D3+F3+H3+J3+L3+N3)</f>
        <v>20</v>
      </c>
      <c r="Q3" s="55">
        <f t="shared" si="0"/>
        <v>3593</v>
      </c>
      <c r="R3" s="33"/>
      <c r="S3" s="6">
        <f aca="true" t="shared" si="1" ref="S3:S17">SUM(W3)</f>
        <v>87</v>
      </c>
      <c r="U3" s="16">
        <v>29</v>
      </c>
      <c r="V3" s="16">
        <v>3</v>
      </c>
      <c r="W3" s="17">
        <f aca="true" t="shared" si="2" ref="W3:W17">SUM(U3*V3)</f>
        <v>87</v>
      </c>
    </row>
    <row r="4" spans="1:23" ht="12">
      <c r="A4" s="14">
        <v>2</v>
      </c>
      <c r="B4" s="23" t="s">
        <v>38</v>
      </c>
      <c r="C4" s="23" t="s">
        <v>32</v>
      </c>
      <c r="D4" s="6">
        <v>4</v>
      </c>
      <c r="E4" s="8">
        <v>841</v>
      </c>
      <c r="F4" s="6">
        <v>2</v>
      </c>
      <c r="G4" s="8">
        <v>441</v>
      </c>
      <c r="H4" s="6">
        <v>4</v>
      </c>
      <c r="I4" s="8">
        <v>545</v>
      </c>
      <c r="J4" s="6">
        <v>3</v>
      </c>
      <c r="K4" s="8">
        <v>544</v>
      </c>
      <c r="L4" s="6">
        <v>2</v>
      </c>
      <c r="M4" s="8">
        <v>452</v>
      </c>
      <c r="N4" s="6">
        <v>4</v>
      </c>
      <c r="O4" s="8">
        <v>867</v>
      </c>
      <c r="P4" s="9">
        <f t="shared" si="0"/>
        <v>19</v>
      </c>
      <c r="Q4" s="55">
        <f t="shared" si="0"/>
        <v>3690</v>
      </c>
      <c r="R4" s="33"/>
      <c r="S4" s="6">
        <f t="shared" si="1"/>
        <v>78.30000000000001</v>
      </c>
      <c r="U4" s="16">
        <v>29</v>
      </c>
      <c r="V4" s="16">
        <v>2.7</v>
      </c>
      <c r="W4" s="17">
        <f t="shared" si="2"/>
        <v>78.30000000000001</v>
      </c>
    </row>
    <row r="5" spans="1:23" ht="12">
      <c r="A5" s="14">
        <v>3</v>
      </c>
      <c r="B5" s="15" t="s">
        <v>89</v>
      </c>
      <c r="C5" s="15" t="s">
        <v>37</v>
      </c>
      <c r="D5" s="6">
        <v>4</v>
      </c>
      <c r="E5" s="8">
        <v>815</v>
      </c>
      <c r="F5" s="6">
        <v>1</v>
      </c>
      <c r="G5" s="8">
        <v>321</v>
      </c>
      <c r="H5" s="6">
        <v>4</v>
      </c>
      <c r="I5" s="8">
        <v>724</v>
      </c>
      <c r="J5" s="6">
        <v>4</v>
      </c>
      <c r="K5" s="8">
        <v>704</v>
      </c>
      <c r="L5" s="6">
        <v>3</v>
      </c>
      <c r="M5" s="8">
        <v>594</v>
      </c>
      <c r="N5" s="6">
        <v>3</v>
      </c>
      <c r="O5" s="8">
        <v>470</v>
      </c>
      <c r="P5" s="9">
        <f t="shared" si="0"/>
        <v>19</v>
      </c>
      <c r="Q5" s="55">
        <f t="shared" si="0"/>
        <v>3628</v>
      </c>
      <c r="R5" s="33"/>
      <c r="S5" s="6">
        <f t="shared" si="1"/>
        <v>69.6</v>
      </c>
      <c r="U5" s="16">
        <v>29</v>
      </c>
      <c r="V5" s="19">
        <v>2.4</v>
      </c>
      <c r="W5" s="17">
        <f t="shared" si="2"/>
        <v>69.6</v>
      </c>
    </row>
    <row r="6" spans="1:23" ht="12">
      <c r="A6" s="14">
        <v>4</v>
      </c>
      <c r="B6" s="15" t="s">
        <v>87</v>
      </c>
      <c r="C6" s="15" t="s">
        <v>90</v>
      </c>
      <c r="D6" s="6">
        <v>4</v>
      </c>
      <c r="E6" s="8">
        <v>549</v>
      </c>
      <c r="F6" s="6">
        <v>4</v>
      </c>
      <c r="G6" s="8">
        <v>614</v>
      </c>
      <c r="H6" s="6">
        <v>3</v>
      </c>
      <c r="I6" s="8">
        <v>521</v>
      </c>
      <c r="J6" s="6">
        <v>1</v>
      </c>
      <c r="K6" s="8">
        <v>465</v>
      </c>
      <c r="L6" s="6">
        <v>3</v>
      </c>
      <c r="M6" s="8">
        <v>567</v>
      </c>
      <c r="N6" s="6">
        <v>4</v>
      </c>
      <c r="O6" s="8">
        <v>697</v>
      </c>
      <c r="P6" s="9">
        <f t="shared" si="0"/>
        <v>19</v>
      </c>
      <c r="Q6" s="55">
        <f t="shared" si="0"/>
        <v>3413</v>
      </c>
      <c r="R6" s="33"/>
      <c r="S6" s="6">
        <f t="shared" si="1"/>
        <v>63.800000000000004</v>
      </c>
      <c r="U6" s="16">
        <v>29</v>
      </c>
      <c r="V6" s="16">
        <v>2.2</v>
      </c>
      <c r="W6" s="17">
        <f t="shared" si="2"/>
        <v>63.800000000000004</v>
      </c>
    </row>
    <row r="7" spans="1:23" ht="12">
      <c r="A7" s="14">
        <v>5</v>
      </c>
      <c r="B7" s="15" t="s">
        <v>99</v>
      </c>
      <c r="C7" s="23" t="s">
        <v>100</v>
      </c>
      <c r="D7" s="6">
        <v>2</v>
      </c>
      <c r="E7" s="8">
        <v>471</v>
      </c>
      <c r="F7" s="6">
        <v>2</v>
      </c>
      <c r="G7" s="8">
        <v>501</v>
      </c>
      <c r="H7" s="6">
        <v>3</v>
      </c>
      <c r="I7" s="8">
        <v>625</v>
      </c>
      <c r="J7" s="6">
        <v>4</v>
      </c>
      <c r="K7" s="8">
        <v>547</v>
      </c>
      <c r="L7" s="6">
        <v>4</v>
      </c>
      <c r="M7" s="8">
        <v>602</v>
      </c>
      <c r="N7" s="6">
        <v>3</v>
      </c>
      <c r="O7" s="8">
        <v>556</v>
      </c>
      <c r="P7" s="9">
        <f t="shared" si="0"/>
        <v>18</v>
      </c>
      <c r="Q7" s="55">
        <f t="shared" si="0"/>
        <v>3302</v>
      </c>
      <c r="R7" s="33"/>
      <c r="S7" s="6">
        <f t="shared" si="1"/>
        <v>58</v>
      </c>
      <c r="U7" s="16">
        <v>29</v>
      </c>
      <c r="V7" s="16">
        <v>2</v>
      </c>
      <c r="W7" s="17">
        <f t="shared" si="2"/>
        <v>58</v>
      </c>
    </row>
    <row r="8" spans="1:23" ht="12">
      <c r="A8" s="14">
        <v>6</v>
      </c>
      <c r="B8" s="15" t="s">
        <v>135</v>
      </c>
      <c r="C8" s="15" t="s">
        <v>32</v>
      </c>
      <c r="D8" s="6">
        <v>3</v>
      </c>
      <c r="E8" s="8">
        <v>571</v>
      </c>
      <c r="F8" s="6">
        <v>4</v>
      </c>
      <c r="G8" s="8">
        <v>537</v>
      </c>
      <c r="H8" s="6">
        <v>2</v>
      </c>
      <c r="I8" s="8">
        <v>529</v>
      </c>
      <c r="J8" s="6">
        <v>3</v>
      </c>
      <c r="K8" s="8">
        <v>494</v>
      </c>
      <c r="L8" s="6">
        <v>4</v>
      </c>
      <c r="M8" s="8">
        <v>617</v>
      </c>
      <c r="N8" s="6">
        <v>2</v>
      </c>
      <c r="O8" s="8">
        <v>469</v>
      </c>
      <c r="P8" s="9">
        <f t="shared" si="0"/>
        <v>18</v>
      </c>
      <c r="Q8" s="55">
        <f t="shared" si="0"/>
        <v>3217</v>
      </c>
      <c r="R8" s="33"/>
      <c r="S8" s="6">
        <f t="shared" si="1"/>
        <v>55.099999999999994</v>
      </c>
      <c r="U8" s="16">
        <v>29</v>
      </c>
      <c r="V8" s="16">
        <v>1.9</v>
      </c>
      <c r="W8" s="17">
        <f t="shared" si="2"/>
        <v>55.099999999999994</v>
      </c>
    </row>
    <row r="9" spans="1:23" ht="12">
      <c r="A9" s="14">
        <v>7</v>
      </c>
      <c r="B9" s="15" t="s">
        <v>24</v>
      </c>
      <c r="C9" s="15" t="s">
        <v>0</v>
      </c>
      <c r="D9" s="6">
        <v>3</v>
      </c>
      <c r="E9" s="8">
        <v>415</v>
      </c>
      <c r="F9" s="6">
        <v>2</v>
      </c>
      <c r="G9" s="8">
        <v>509</v>
      </c>
      <c r="H9" s="6">
        <v>4</v>
      </c>
      <c r="I9" s="8">
        <v>701</v>
      </c>
      <c r="J9" s="6">
        <v>2</v>
      </c>
      <c r="K9" s="8">
        <v>445</v>
      </c>
      <c r="L9" s="6">
        <v>3</v>
      </c>
      <c r="M9" s="8">
        <v>541</v>
      </c>
      <c r="N9" s="6">
        <v>4</v>
      </c>
      <c r="O9" s="8">
        <v>568</v>
      </c>
      <c r="P9" s="9">
        <f t="shared" si="0"/>
        <v>18</v>
      </c>
      <c r="Q9" s="55">
        <f t="shared" si="0"/>
        <v>3179</v>
      </c>
      <c r="R9" s="33"/>
      <c r="S9" s="6">
        <f t="shared" si="1"/>
        <v>52.2</v>
      </c>
      <c r="U9" s="16">
        <v>29</v>
      </c>
      <c r="V9" s="16">
        <v>1.8</v>
      </c>
      <c r="W9" s="17">
        <f t="shared" si="2"/>
        <v>52.2</v>
      </c>
    </row>
    <row r="10" spans="1:23" ht="12">
      <c r="A10" s="14">
        <v>8</v>
      </c>
      <c r="B10" s="15" t="s">
        <v>119</v>
      </c>
      <c r="C10" s="15" t="s">
        <v>0</v>
      </c>
      <c r="D10" s="6">
        <v>3</v>
      </c>
      <c r="E10" s="8">
        <v>680</v>
      </c>
      <c r="F10" s="6">
        <v>3</v>
      </c>
      <c r="G10" s="8">
        <v>525</v>
      </c>
      <c r="H10" s="6">
        <v>4</v>
      </c>
      <c r="I10" s="8">
        <v>627</v>
      </c>
      <c r="J10" s="6">
        <v>1</v>
      </c>
      <c r="K10" s="8">
        <v>271</v>
      </c>
      <c r="L10" s="6">
        <v>4</v>
      </c>
      <c r="M10" s="8">
        <v>952</v>
      </c>
      <c r="N10" s="6">
        <v>2</v>
      </c>
      <c r="O10" s="8">
        <v>460</v>
      </c>
      <c r="P10" s="9">
        <f t="shared" si="0"/>
        <v>17</v>
      </c>
      <c r="Q10" s="55">
        <f t="shared" si="0"/>
        <v>3515</v>
      </c>
      <c r="R10" s="33"/>
      <c r="S10" s="6">
        <f t="shared" si="1"/>
        <v>49.300000000000004</v>
      </c>
      <c r="U10" s="16">
        <v>29</v>
      </c>
      <c r="V10" s="16">
        <v>1.7000000000000002</v>
      </c>
      <c r="W10" s="17">
        <f t="shared" si="2"/>
        <v>49.300000000000004</v>
      </c>
    </row>
    <row r="11" spans="1:23" ht="12">
      <c r="A11" s="14">
        <v>9</v>
      </c>
      <c r="B11" s="15" t="s">
        <v>29</v>
      </c>
      <c r="C11" s="20" t="s">
        <v>30</v>
      </c>
      <c r="D11" s="6">
        <v>4</v>
      </c>
      <c r="E11" s="8">
        <v>685</v>
      </c>
      <c r="F11" s="6">
        <v>2</v>
      </c>
      <c r="G11" s="8">
        <v>497</v>
      </c>
      <c r="H11" s="6">
        <v>2</v>
      </c>
      <c r="I11" s="8">
        <v>346</v>
      </c>
      <c r="J11" s="6">
        <v>3</v>
      </c>
      <c r="K11" s="8">
        <v>630</v>
      </c>
      <c r="L11" s="6">
        <v>3</v>
      </c>
      <c r="M11" s="8">
        <v>523</v>
      </c>
      <c r="N11" s="6">
        <v>3</v>
      </c>
      <c r="O11" s="8">
        <v>694</v>
      </c>
      <c r="P11" s="9">
        <f t="shared" si="0"/>
        <v>17</v>
      </c>
      <c r="Q11" s="55">
        <f t="shared" si="0"/>
        <v>3375</v>
      </c>
      <c r="R11" s="33"/>
      <c r="S11" s="6">
        <f t="shared" si="1"/>
        <v>46.400000000000006</v>
      </c>
      <c r="U11" s="16">
        <v>29</v>
      </c>
      <c r="V11" s="16">
        <v>1.6</v>
      </c>
      <c r="W11" s="17">
        <f t="shared" si="2"/>
        <v>46.400000000000006</v>
      </c>
    </row>
    <row r="12" spans="1:23" ht="12">
      <c r="A12" s="14">
        <v>10</v>
      </c>
      <c r="B12" s="15" t="s">
        <v>94</v>
      </c>
      <c r="C12" s="15" t="s">
        <v>37</v>
      </c>
      <c r="D12" s="6">
        <v>1</v>
      </c>
      <c r="E12" s="8">
        <v>117</v>
      </c>
      <c r="F12" s="6">
        <v>2</v>
      </c>
      <c r="G12" s="8">
        <v>405</v>
      </c>
      <c r="H12" s="6">
        <v>4</v>
      </c>
      <c r="I12" s="8">
        <v>711</v>
      </c>
      <c r="J12" s="6">
        <v>4</v>
      </c>
      <c r="K12" s="8">
        <v>788</v>
      </c>
      <c r="L12" s="6">
        <v>2</v>
      </c>
      <c r="M12" s="8">
        <v>467</v>
      </c>
      <c r="N12" s="6">
        <v>4</v>
      </c>
      <c r="O12" s="8">
        <v>847</v>
      </c>
      <c r="P12" s="9">
        <f t="shared" si="0"/>
        <v>17</v>
      </c>
      <c r="Q12" s="55">
        <f t="shared" si="0"/>
        <v>3335</v>
      </c>
      <c r="R12" s="33"/>
      <c r="S12" s="6">
        <f t="shared" si="1"/>
        <v>43.5</v>
      </c>
      <c r="U12" s="16">
        <v>29</v>
      </c>
      <c r="V12" s="16">
        <v>1.5</v>
      </c>
      <c r="W12" s="17">
        <f t="shared" si="2"/>
        <v>43.5</v>
      </c>
    </row>
    <row r="13" spans="1:23" ht="12">
      <c r="A13" s="14">
        <v>11</v>
      </c>
      <c r="B13" s="15" t="s">
        <v>41</v>
      </c>
      <c r="C13" s="6" t="s">
        <v>42</v>
      </c>
      <c r="D13" s="6">
        <v>2</v>
      </c>
      <c r="E13" s="8">
        <v>471</v>
      </c>
      <c r="F13" s="6">
        <v>3</v>
      </c>
      <c r="G13" s="8">
        <v>687</v>
      </c>
      <c r="H13" s="6">
        <v>3</v>
      </c>
      <c r="I13" s="8">
        <v>485</v>
      </c>
      <c r="J13" s="6">
        <v>2</v>
      </c>
      <c r="K13" s="8">
        <v>346</v>
      </c>
      <c r="L13" s="6">
        <v>4</v>
      </c>
      <c r="M13" s="8">
        <v>586</v>
      </c>
      <c r="N13" s="6">
        <v>3</v>
      </c>
      <c r="O13" s="8">
        <v>567</v>
      </c>
      <c r="P13" s="9">
        <f t="shared" si="0"/>
        <v>17</v>
      </c>
      <c r="Q13" s="55">
        <f t="shared" si="0"/>
        <v>3142</v>
      </c>
      <c r="R13" s="33"/>
      <c r="S13" s="6">
        <f t="shared" si="1"/>
        <v>40.599999999999994</v>
      </c>
      <c r="U13" s="16">
        <v>29</v>
      </c>
      <c r="V13" s="16">
        <v>1.4</v>
      </c>
      <c r="W13" s="17">
        <f t="shared" si="2"/>
        <v>40.599999999999994</v>
      </c>
    </row>
    <row r="14" spans="1:23" ht="12">
      <c r="A14" s="14">
        <v>12</v>
      </c>
      <c r="B14" s="23" t="s">
        <v>49</v>
      </c>
      <c r="C14" s="36" t="s">
        <v>40</v>
      </c>
      <c r="D14" s="6">
        <v>2</v>
      </c>
      <c r="E14" s="8">
        <v>398</v>
      </c>
      <c r="F14" s="6">
        <v>2</v>
      </c>
      <c r="G14" s="8">
        <v>550</v>
      </c>
      <c r="H14" s="6">
        <v>4</v>
      </c>
      <c r="I14" s="8">
        <v>663</v>
      </c>
      <c r="J14" s="6">
        <v>2</v>
      </c>
      <c r="K14" s="8">
        <v>450</v>
      </c>
      <c r="L14" s="6">
        <v>2.5</v>
      </c>
      <c r="M14" s="8">
        <v>500</v>
      </c>
      <c r="N14" s="6">
        <v>4</v>
      </c>
      <c r="O14" s="8">
        <v>625</v>
      </c>
      <c r="P14" s="9">
        <f t="shared" si="0"/>
        <v>16.5</v>
      </c>
      <c r="Q14" s="55">
        <f t="shared" si="0"/>
        <v>3186</v>
      </c>
      <c r="R14" s="33"/>
      <c r="S14" s="6">
        <f t="shared" si="1"/>
        <v>37.7</v>
      </c>
      <c r="U14" s="16">
        <v>29</v>
      </c>
      <c r="V14" s="16">
        <v>1.3</v>
      </c>
      <c r="W14" s="17">
        <f t="shared" si="2"/>
        <v>37.7</v>
      </c>
    </row>
    <row r="15" spans="1:23" ht="12">
      <c r="A15" s="14">
        <v>13</v>
      </c>
      <c r="B15" s="6" t="s">
        <v>97</v>
      </c>
      <c r="C15" s="23" t="s">
        <v>21</v>
      </c>
      <c r="D15" s="6">
        <v>2</v>
      </c>
      <c r="E15" s="8">
        <v>527</v>
      </c>
      <c r="F15" s="6">
        <v>4</v>
      </c>
      <c r="G15" s="8">
        <v>752</v>
      </c>
      <c r="H15" s="6">
        <v>1</v>
      </c>
      <c r="I15" s="8">
        <v>431</v>
      </c>
      <c r="J15" s="6">
        <v>2</v>
      </c>
      <c r="K15" s="8">
        <v>454</v>
      </c>
      <c r="L15" s="6">
        <v>3</v>
      </c>
      <c r="M15" s="8">
        <v>636</v>
      </c>
      <c r="N15" s="6">
        <v>4</v>
      </c>
      <c r="O15" s="8">
        <v>734</v>
      </c>
      <c r="P15" s="9">
        <f t="shared" si="0"/>
        <v>16</v>
      </c>
      <c r="Q15" s="55">
        <f t="shared" si="0"/>
        <v>3534</v>
      </c>
      <c r="R15" s="33"/>
      <c r="S15" s="6">
        <f t="shared" si="1"/>
        <v>34.8</v>
      </c>
      <c r="U15" s="16">
        <v>29</v>
      </c>
      <c r="V15" s="19">
        <v>1.2</v>
      </c>
      <c r="W15" s="17">
        <f t="shared" si="2"/>
        <v>34.8</v>
      </c>
    </row>
    <row r="16" spans="1:23" ht="12">
      <c r="A16" s="14">
        <v>14</v>
      </c>
      <c r="B16" s="15" t="s">
        <v>107</v>
      </c>
      <c r="C16" s="15" t="s">
        <v>0</v>
      </c>
      <c r="D16" s="6">
        <v>4</v>
      </c>
      <c r="E16" s="8">
        <v>611</v>
      </c>
      <c r="F16" s="6">
        <v>3</v>
      </c>
      <c r="G16" s="8">
        <v>560</v>
      </c>
      <c r="H16" s="6">
        <v>3</v>
      </c>
      <c r="I16" s="8">
        <v>587</v>
      </c>
      <c r="J16" s="6">
        <v>1</v>
      </c>
      <c r="K16" s="8">
        <v>422</v>
      </c>
      <c r="L16" s="6">
        <v>2</v>
      </c>
      <c r="M16" s="8">
        <v>450</v>
      </c>
      <c r="N16" s="6">
        <v>3</v>
      </c>
      <c r="O16" s="8">
        <v>602</v>
      </c>
      <c r="P16" s="9">
        <f t="shared" si="0"/>
        <v>16</v>
      </c>
      <c r="Q16" s="55">
        <f t="shared" si="0"/>
        <v>3232</v>
      </c>
      <c r="R16" s="33"/>
      <c r="S16" s="6">
        <f t="shared" si="1"/>
        <v>31.900000000000002</v>
      </c>
      <c r="U16" s="16">
        <v>29</v>
      </c>
      <c r="V16" s="16">
        <v>1.1</v>
      </c>
      <c r="W16" s="17">
        <f t="shared" si="2"/>
        <v>31.900000000000002</v>
      </c>
    </row>
    <row r="17" spans="1:23" ht="12">
      <c r="A17" s="14">
        <v>15</v>
      </c>
      <c r="B17" s="15" t="s">
        <v>56</v>
      </c>
      <c r="C17" s="15" t="s">
        <v>40</v>
      </c>
      <c r="D17" s="6">
        <v>2.5</v>
      </c>
      <c r="E17" s="8">
        <v>500</v>
      </c>
      <c r="F17" s="6">
        <v>1</v>
      </c>
      <c r="G17" s="8">
        <v>198</v>
      </c>
      <c r="H17" s="6">
        <v>3</v>
      </c>
      <c r="I17" s="8">
        <v>655</v>
      </c>
      <c r="J17" s="6">
        <v>1</v>
      </c>
      <c r="K17" s="8">
        <v>391</v>
      </c>
      <c r="L17" s="6">
        <v>4</v>
      </c>
      <c r="M17" s="8">
        <v>624</v>
      </c>
      <c r="N17" s="6">
        <v>4</v>
      </c>
      <c r="O17" s="8">
        <v>699</v>
      </c>
      <c r="P17" s="9">
        <f t="shared" si="0"/>
        <v>15.5</v>
      </c>
      <c r="Q17" s="55">
        <f t="shared" si="0"/>
        <v>3067</v>
      </c>
      <c r="R17" s="33"/>
      <c r="S17" s="6">
        <f t="shared" si="1"/>
        <v>29</v>
      </c>
      <c r="U17" s="16">
        <v>29</v>
      </c>
      <c r="V17" s="16">
        <v>1</v>
      </c>
      <c r="W17" s="17">
        <f t="shared" si="2"/>
        <v>29</v>
      </c>
    </row>
    <row r="18" spans="1:19" ht="12">
      <c r="A18" s="14">
        <v>16</v>
      </c>
      <c r="B18" s="23" t="s">
        <v>137</v>
      </c>
      <c r="C18" s="23" t="s">
        <v>140</v>
      </c>
      <c r="D18" s="6">
        <v>1</v>
      </c>
      <c r="E18" s="8">
        <v>372</v>
      </c>
      <c r="F18" s="6">
        <v>4</v>
      </c>
      <c r="G18" s="8">
        <v>840</v>
      </c>
      <c r="H18" s="6">
        <v>3</v>
      </c>
      <c r="I18" s="8">
        <v>616</v>
      </c>
      <c r="J18" s="6">
        <v>4</v>
      </c>
      <c r="K18" s="8">
        <v>580</v>
      </c>
      <c r="L18" s="6">
        <v>2</v>
      </c>
      <c r="M18" s="8">
        <v>481</v>
      </c>
      <c r="N18" s="6">
        <v>1</v>
      </c>
      <c r="O18" s="8">
        <v>346</v>
      </c>
      <c r="P18" s="9">
        <f t="shared" si="0"/>
        <v>15</v>
      </c>
      <c r="Q18" s="55">
        <f t="shared" si="0"/>
        <v>3235</v>
      </c>
      <c r="R18" s="33"/>
      <c r="S18" s="6">
        <v>14</v>
      </c>
    </row>
    <row r="19" spans="1:19" ht="12">
      <c r="A19" s="14">
        <v>17</v>
      </c>
      <c r="B19" s="23" t="s">
        <v>213</v>
      </c>
      <c r="C19" s="23" t="s">
        <v>21</v>
      </c>
      <c r="D19" s="6">
        <v>3</v>
      </c>
      <c r="E19" s="8">
        <v>615</v>
      </c>
      <c r="F19" s="6">
        <v>4</v>
      </c>
      <c r="G19" s="8">
        <v>629</v>
      </c>
      <c r="H19" s="6">
        <v>2</v>
      </c>
      <c r="I19" s="8">
        <v>421</v>
      </c>
      <c r="J19" s="6">
        <v>1</v>
      </c>
      <c r="K19" s="8">
        <v>273</v>
      </c>
      <c r="L19" s="6">
        <v>3</v>
      </c>
      <c r="M19" s="8">
        <v>569</v>
      </c>
      <c r="N19" s="6">
        <v>2</v>
      </c>
      <c r="O19" s="8">
        <v>396</v>
      </c>
      <c r="P19" s="9">
        <f t="shared" si="0"/>
        <v>15</v>
      </c>
      <c r="Q19" s="56">
        <f t="shared" si="0"/>
        <v>2903</v>
      </c>
      <c r="R19" s="33"/>
      <c r="S19" s="6">
        <v>13</v>
      </c>
    </row>
    <row r="20" spans="1:19" ht="12">
      <c r="A20" s="14">
        <v>18</v>
      </c>
      <c r="B20" s="15" t="s">
        <v>20</v>
      </c>
      <c r="C20" s="23" t="s">
        <v>21</v>
      </c>
      <c r="D20" s="6">
        <v>2</v>
      </c>
      <c r="E20" s="8">
        <v>488</v>
      </c>
      <c r="F20" s="6">
        <v>3</v>
      </c>
      <c r="G20" s="8">
        <v>549</v>
      </c>
      <c r="H20" s="6">
        <v>3</v>
      </c>
      <c r="I20" s="8">
        <v>644</v>
      </c>
      <c r="J20" s="6">
        <v>1</v>
      </c>
      <c r="K20" s="8">
        <v>320</v>
      </c>
      <c r="L20" s="6">
        <v>4</v>
      </c>
      <c r="M20" s="8">
        <v>716</v>
      </c>
      <c r="N20" s="6">
        <v>1</v>
      </c>
      <c r="O20" s="8">
        <v>265</v>
      </c>
      <c r="P20" s="9">
        <f t="shared" si="0"/>
        <v>14</v>
      </c>
      <c r="Q20" s="56">
        <f t="shared" si="0"/>
        <v>2982</v>
      </c>
      <c r="R20" s="33"/>
      <c r="S20" s="6">
        <v>12</v>
      </c>
    </row>
    <row r="21" spans="1:19" ht="12">
      <c r="A21" s="14">
        <v>19</v>
      </c>
      <c r="B21" s="15" t="s">
        <v>192</v>
      </c>
      <c r="C21" s="15" t="s">
        <v>0</v>
      </c>
      <c r="D21" s="6">
        <v>2</v>
      </c>
      <c r="E21" s="8">
        <v>459</v>
      </c>
      <c r="F21" s="6">
        <v>4</v>
      </c>
      <c r="G21" s="8">
        <v>775</v>
      </c>
      <c r="H21" s="6">
        <v>1</v>
      </c>
      <c r="I21" s="8">
        <v>248</v>
      </c>
      <c r="J21" s="6">
        <v>2</v>
      </c>
      <c r="K21" s="8">
        <v>436</v>
      </c>
      <c r="L21" s="6">
        <v>2</v>
      </c>
      <c r="M21" s="8">
        <v>460</v>
      </c>
      <c r="N21" s="6">
        <v>3</v>
      </c>
      <c r="O21" s="8">
        <v>497</v>
      </c>
      <c r="P21" s="9">
        <f t="shared" si="0"/>
        <v>14</v>
      </c>
      <c r="Q21" s="56">
        <f t="shared" si="0"/>
        <v>2875</v>
      </c>
      <c r="R21" s="33"/>
      <c r="S21" s="6">
        <v>11</v>
      </c>
    </row>
    <row r="22" spans="1:19" ht="12">
      <c r="A22" s="14">
        <v>20</v>
      </c>
      <c r="B22" s="23" t="s">
        <v>46</v>
      </c>
      <c r="C22" s="15" t="s">
        <v>0</v>
      </c>
      <c r="D22" s="6">
        <v>1</v>
      </c>
      <c r="E22" s="8">
        <v>440</v>
      </c>
      <c r="F22" s="6">
        <v>1</v>
      </c>
      <c r="G22" s="8">
        <v>276</v>
      </c>
      <c r="H22" s="6">
        <v>4</v>
      </c>
      <c r="I22" s="8">
        <v>790</v>
      </c>
      <c r="J22" s="6">
        <v>3</v>
      </c>
      <c r="K22" s="8">
        <v>539</v>
      </c>
      <c r="L22" s="6">
        <v>1</v>
      </c>
      <c r="M22" s="8">
        <v>394</v>
      </c>
      <c r="N22" s="6">
        <v>3</v>
      </c>
      <c r="O22" s="8">
        <v>547</v>
      </c>
      <c r="P22" s="9">
        <f t="shared" si="0"/>
        <v>13</v>
      </c>
      <c r="Q22" s="56">
        <f t="shared" si="0"/>
        <v>2986</v>
      </c>
      <c r="R22" s="33"/>
      <c r="S22" s="6">
        <v>10</v>
      </c>
    </row>
    <row r="23" spans="1:19" ht="12">
      <c r="A23" s="14">
        <v>21</v>
      </c>
      <c r="B23" s="15" t="s">
        <v>155</v>
      </c>
      <c r="C23" s="15" t="s">
        <v>26</v>
      </c>
      <c r="D23" s="6">
        <v>4</v>
      </c>
      <c r="E23" s="8">
        <v>590</v>
      </c>
      <c r="F23" s="6">
        <v>1</v>
      </c>
      <c r="G23" s="8">
        <v>441</v>
      </c>
      <c r="H23" s="6">
        <v>1</v>
      </c>
      <c r="I23" s="8">
        <v>431</v>
      </c>
      <c r="J23" s="6">
        <v>4</v>
      </c>
      <c r="K23" s="8">
        <v>800</v>
      </c>
      <c r="L23" s="6">
        <v>2</v>
      </c>
      <c r="M23" s="8">
        <v>454</v>
      </c>
      <c r="N23" s="6">
        <v>1</v>
      </c>
      <c r="O23" s="8">
        <v>155</v>
      </c>
      <c r="P23" s="9">
        <f t="shared" si="0"/>
        <v>13</v>
      </c>
      <c r="Q23" s="56">
        <f t="shared" si="0"/>
        <v>2871</v>
      </c>
      <c r="R23" s="33"/>
      <c r="S23" s="6">
        <v>9</v>
      </c>
    </row>
    <row r="24" spans="1:19" ht="12">
      <c r="A24" s="14">
        <v>22</v>
      </c>
      <c r="B24" s="23" t="s">
        <v>112</v>
      </c>
      <c r="C24" s="23" t="s">
        <v>113</v>
      </c>
      <c r="D24" s="6">
        <v>3</v>
      </c>
      <c r="E24" s="8">
        <v>499</v>
      </c>
      <c r="F24" s="6">
        <v>3</v>
      </c>
      <c r="G24" s="8">
        <v>449</v>
      </c>
      <c r="H24" s="6">
        <v>1</v>
      </c>
      <c r="I24" s="8">
        <v>261</v>
      </c>
      <c r="J24" s="6">
        <v>2</v>
      </c>
      <c r="K24" s="8">
        <v>485</v>
      </c>
      <c r="L24" s="6">
        <v>1</v>
      </c>
      <c r="M24" s="8">
        <v>408</v>
      </c>
      <c r="N24" s="6">
        <v>2.5</v>
      </c>
      <c r="O24" s="8">
        <v>500</v>
      </c>
      <c r="P24" s="9">
        <f t="shared" si="0"/>
        <v>12.5</v>
      </c>
      <c r="Q24" s="56">
        <f t="shared" si="0"/>
        <v>2602</v>
      </c>
      <c r="R24" s="33"/>
      <c r="S24" s="6">
        <v>8</v>
      </c>
    </row>
    <row r="25" spans="1:19" ht="12">
      <c r="A25" s="14">
        <v>23</v>
      </c>
      <c r="B25" s="6" t="s">
        <v>214</v>
      </c>
      <c r="C25" s="15" t="s">
        <v>63</v>
      </c>
      <c r="D25" s="6">
        <v>3</v>
      </c>
      <c r="E25" s="8">
        <v>495</v>
      </c>
      <c r="F25" s="6">
        <v>1</v>
      </c>
      <c r="G25" s="8">
        <v>349</v>
      </c>
      <c r="H25" s="6">
        <v>1</v>
      </c>
      <c r="I25" s="8">
        <v>293</v>
      </c>
      <c r="J25" s="6">
        <v>3</v>
      </c>
      <c r="K25" s="8">
        <v>482</v>
      </c>
      <c r="L25" s="6">
        <v>3</v>
      </c>
      <c r="M25" s="8">
        <v>530</v>
      </c>
      <c r="N25" s="6">
        <v>1</v>
      </c>
      <c r="O25" s="8">
        <v>336</v>
      </c>
      <c r="P25" s="9">
        <f t="shared" si="0"/>
        <v>12</v>
      </c>
      <c r="Q25" s="56">
        <f t="shared" si="0"/>
        <v>2485</v>
      </c>
      <c r="R25" s="33"/>
      <c r="S25" s="6">
        <v>7</v>
      </c>
    </row>
    <row r="26" spans="1:19" ht="12">
      <c r="A26" s="14">
        <v>24</v>
      </c>
      <c r="B26" s="23" t="s">
        <v>25</v>
      </c>
      <c r="C26" s="23" t="s">
        <v>26</v>
      </c>
      <c r="D26" s="6">
        <v>1</v>
      </c>
      <c r="E26" s="8">
        <v>420</v>
      </c>
      <c r="F26" s="6">
        <v>2.5</v>
      </c>
      <c r="G26" s="8">
        <v>500</v>
      </c>
      <c r="H26" s="6">
        <v>2.5</v>
      </c>
      <c r="I26" s="8">
        <v>500</v>
      </c>
      <c r="J26" s="6">
        <v>2.5</v>
      </c>
      <c r="K26" s="8">
        <v>500</v>
      </c>
      <c r="L26" s="6">
        <v>2</v>
      </c>
      <c r="M26" s="8">
        <v>480</v>
      </c>
      <c r="N26" s="6">
        <v>1</v>
      </c>
      <c r="O26" s="8">
        <v>215</v>
      </c>
      <c r="P26" s="9">
        <f t="shared" si="0"/>
        <v>11.5</v>
      </c>
      <c r="Q26" s="56">
        <f t="shared" si="0"/>
        <v>2615</v>
      </c>
      <c r="R26" s="33"/>
      <c r="S26" s="6">
        <v>6</v>
      </c>
    </row>
    <row r="27" spans="1:19" ht="12">
      <c r="A27" s="14">
        <v>25</v>
      </c>
      <c r="B27" s="37" t="s">
        <v>43</v>
      </c>
      <c r="C27" s="40" t="s">
        <v>21</v>
      </c>
      <c r="D27" s="6">
        <v>3</v>
      </c>
      <c r="E27" s="8">
        <v>543</v>
      </c>
      <c r="F27" s="6">
        <v>2</v>
      </c>
      <c r="G27" s="8">
        <v>381</v>
      </c>
      <c r="H27" s="6">
        <v>2</v>
      </c>
      <c r="I27" s="8">
        <v>457</v>
      </c>
      <c r="J27" s="6">
        <v>1</v>
      </c>
      <c r="K27" s="8">
        <v>407</v>
      </c>
      <c r="L27" s="6">
        <v>1</v>
      </c>
      <c r="M27" s="8">
        <v>350</v>
      </c>
      <c r="N27" s="6">
        <v>2</v>
      </c>
      <c r="O27" s="8">
        <v>448</v>
      </c>
      <c r="P27" s="9">
        <f t="shared" si="0"/>
        <v>11</v>
      </c>
      <c r="Q27" s="56">
        <f t="shared" si="0"/>
        <v>2586</v>
      </c>
      <c r="R27" s="33"/>
      <c r="S27" s="6">
        <v>5</v>
      </c>
    </row>
    <row r="28" spans="1:19" ht="12">
      <c r="A28" s="14">
        <v>26</v>
      </c>
      <c r="B28" s="37" t="s">
        <v>145</v>
      </c>
      <c r="C28" s="46" t="s">
        <v>59</v>
      </c>
      <c r="D28" s="6">
        <v>2</v>
      </c>
      <c r="E28" s="8">
        <v>307</v>
      </c>
      <c r="F28" s="6">
        <v>3</v>
      </c>
      <c r="G28" s="8">
        <v>430</v>
      </c>
      <c r="H28" s="6">
        <v>1</v>
      </c>
      <c r="I28" s="8">
        <v>160</v>
      </c>
      <c r="J28" s="6">
        <v>3</v>
      </c>
      <c r="K28" s="8">
        <v>521</v>
      </c>
      <c r="L28" s="6">
        <v>1</v>
      </c>
      <c r="M28" s="8">
        <v>168</v>
      </c>
      <c r="N28" s="6">
        <v>1</v>
      </c>
      <c r="O28" s="8">
        <v>425</v>
      </c>
      <c r="P28" s="9">
        <f t="shared" si="0"/>
        <v>11</v>
      </c>
      <c r="Q28" s="56">
        <f t="shared" si="0"/>
        <v>2011</v>
      </c>
      <c r="R28" s="33"/>
      <c r="S28" s="6">
        <v>4</v>
      </c>
    </row>
    <row r="29" spans="1:19" ht="12">
      <c r="A29" s="14">
        <v>27</v>
      </c>
      <c r="B29" s="41" t="s">
        <v>102</v>
      </c>
      <c r="C29" s="37" t="s">
        <v>103</v>
      </c>
      <c r="D29" s="6">
        <v>1</v>
      </c>
      <c r="E29" s="8">
        <v>173</v>
      </c>
      <c r="F29" s="6">
        <v>1</v>
      </c>
      <c r="G29" s="8">
        <v>133</v>
      </c>
      <c r="H29" s="6">
        <v>2</v>
      </c>
      <c r="I29" s="8">
        <v>444</v>
      </c>
      <c r="J29" s="6">
        <v>4</v>
      </c>
      <c r="K29" s="8">
        <v>529</v>
      </c>
      <c r="L29" s="6">
        <v>1</v>
      </c>
      <c r="M29" s="8">
        <v>0</v>
      </c>
      <c r="N29" s="6">
        <v>2</v>
      </c>
      <c r="O29" s="8">
        <v>433</v>
      </c>
      <c r="P29" s="9">
        <f t="shared" si="0"/>
        <v>11</v>
      </c>
      <c r="Q29" s="56">
        <f t="shared" si="0"/>
        <v>1712</v>
      </c>
      <c r="R29" s="33"/>
      <c r="S29" s="6">
        <v>3</v>
      </c>
    </row>
    <row r="30" spans="1:19" ht="12">
      <c r="A30" s="14">
        <v>28</v>
      </c>
      <c r="B30" s="39" t="s">
        <v>144</v>
      </c>
      <c r="C30" s="46" t="s">
        <v>59</v>
      </c>
      <c r="D30" s="6">
        <v>1</v>
      </c>
      <c r="E30" s="8">
        <v>302</v>
      </c>
      <c r="F30" s="6">
        <v>3</v>
      </c>
      <c r="G30" s="8">
        <v>541</v>
      </c>
      <c r="H30" s="6">
        <v>2</v>
      </c>
      <c r="I30" s="8">
        <v>352</v>
      </c>
      <c r="J30" s="6">
        <v>2</v>
      </c>
      <c r="K30" s="8">
        <v>507</v>
      </c>
      <c r="L30" s="6">
        <v>1</v>
      </c>
      <c r="M30" s="8">
        <v>333</v>
      </c>
      <c r="N30" s="6">
        <v>1</v>
      </c>
      <c r="O30" s="8">
        <v>272</v>
      </c>
      <c r="P30" s="9">
        <f t="shared" si="0"/>
        <v>10</v>
      </c>
      <c r="Q30" s="56">
        <f t="shared" si="0"/>
        <v>2307</v>
      </c>
      <c r="R30" s="33"/>
      <c r="S30" s="6">
        <v>2</v>
      </c>
    </row>
    <row r="31" spans="1:19" ht="12">
      <c r="A31" s="14">
        <v>29</v>
      </c>
      <c r="B31" s="37" t="s">
        <v>54</v>
      </c>
      <c r="C31" s="37" t="s">
        <v>0</v>
      </c>
      <c r="D31" s="6">
        <v>1</v>
      </c>
      <c r="E31" s="8">
        <v>435</v>
      </c>
      <c r="F31" s="6">
        <v>1</v>
      </c>
      <c r="G31" s="8">
        <v>406</v>
      </c>
      <c r="H31" s="6">
        <v>1</v>
      </c>
      <c r="I31" s="8">
        <v>230</v>
      </c>
      <c r="J31" s="6">
        <v>3</v>
      </c>
      <c r="K31" s="8">
        <v>491</v>
      </c>
      <c r="L31" s="6">
        <v>1</v>
      </c>
      <c r="M31" s="8">
        <v>387</v>
      </c>
      <c r="N31" s="6">
        <v>2</v>
      </c>
      <c r="O31" s="8">
        <v>473</v>
      </c>
      <c r="P31" s="9">
        <f t="shared" si="0"/>
        <v>9</v>
      </c>
      <c r="Q31" s="56">
        <f t="shared" si="0"/>
        <v>2422</v>
      </c>
      <c r="R31" s="33"/>
      <c r="S31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W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18.421875" style="22" customWidth="1"/>
    <col min="3" max="3" width="15.57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7.57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6"/>
      <c r="B1" s="7" t="s">
        <v>0</v>
      </c>
      <c r="C1" s="23" t="s">
        <v>171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37"/>
      <c r="C3" s="37"/>
      <c r="D3" s="6"/>
      <c r="E3" s="8"/>
      <c r="F3" s="6"/>
      <c r="G3" s="8"/>
      <c r="H3" s="6"/>
      <c r="I3" s="8"/>
      <c r="J3" s="6"/>
      <c r="K3" s="8"/>
      <c r="L3" s="6"/>
      <c r="M3" s="8"/>
      <c r="N3" s="6"/>
      <c r="O3" s="8"/>
      <c r="P3" s="9">
        <f aca="true" t="shared" si="0" ref="P3:Q42">SUM(D3+F3+H3+J3+L3+N3)</f>
        <v>0</v>
      </c>
      <c r="Q3" s="8">
        <f t="shared" si="0"/>
        <v>0</v>
      </c>
      <c r="R3" s="33"/>
      <c r="S3" s="6">
        <f aca="true" t="shared" si="1" ref="S3:S17">SUM(W3)</f>
        <v>120</v>
      </c>
      <c r="U3" s="16">
        <v>40</v>
      </c>
      <c r="V3" s="16">
        <v>3</v>
      </c>
      <c r="W3" s="17">
        <f aca="true" t="shared" si="2" ref="W3:W17">SUM(U3*V3)</f>
        <v>120</v>
      </c>
    </row>
    <row r="4" spans="1:23" ht="12">
      <c r="A4" s="14">
        <v>2</v>
      </c>
      <c r="B4" s="37"/>
      <c r="C4" s="37"/>
      <c r="D4" s="6"/>
      <c r="E4" s="8"/>
      <c r="F4" s="6"/>
      <c r="G4" s="8"/>
      <c r="H4" s="6"/>
      <c r="I4" s="8"/>
      <c r="J4" s="6"/>
      <c r="K4" s="8"/>
      <c r="L4" s="6"/>
      <c r="M4" s="8"/>
      <c r="N4" s="6"/>
      <c r="O4" s="8"/>
      <c r="P4" s="9">
        <f t="shared" si="0"/>
        <v>0</v>
      </c>
      <c r="Q4" s="8">
        <f t="shared" si="0"/>
        <v>0</v>
      </c>
      <c r="R4" s="33"/>
      <c r="S4" s="6">
        <f t="shared" si="1"/>
        <v>108</v>
      </c>
      <c r="U4" s="16">
        <v>40</v>
      </c>
      <c r="V4" s="16">
        <v>2.7</v>
      </c>
      <c r="W4" s="17">
        <f t="shared" si="2"/>
        <v>108</v>
      </c>
    </row>
    <row r="5" spans="1:23" ht="12">
      <c r="A5" s="14">
        <v>3</v>
      </c>
      <c r="B5" s="37"/>
      <c r="C5" s="37"/>
      <c r="D5" s="6"/>
      <c r="E5" s="8"/>
      <c r="F5" s="6"/>
      <c r="G5" s="8"/>
      <c r="H5" s="6"/>
      <c r="I5" s="8"/>
      <c r="J5" s="6"/>
      <c r="K5" s="8"/>
      <c r="L5" s="6"/>
      <c r="M5" s="8"/>
      <c r="N5" s="6"/>
      <c r="O5" s="8"/>
      <c r="P5" s="9">
        <f t="shared" si="0"/>
        <v>0</v>
      </c>
      <c r="Q5" s="8">
        <f t="shared" si="0"/>
        <v>0</v>
      </c>
      <c r="R5" s="33"/>
      <c r="S5" s="6">
        <f t="shared" si="1"/>
        <v>96</v>
      </c>
      <c r="U5" s="16">
        <v>40</v>
      </c>
      <c r="V5" s="19">
        <v>2.4</v>
      </c>
      <c r="W5" s="17">
        <f t="shared" si="2"/>
        <v>96</v>
      </c>
    </row>
    <row r="6" spans="1:23" ht="12">
      <c r="A6" s="14">
        <v>4</v>
      </c>
      <c r="B6" s="39"/>
      <c r="C6" s="39"/>
      <c r="D6" s="6"/>
      <c r="E6" s="8"/>
      <c r="F6" s="6"/>
      <c r="G6" s="8"/>
      <c r="H6" s="6"/>
      <c r="I6" s="8"/>
      <c r="J6" s="6"/>
      <c r="K6" s="8"/>
      <c r="L6" s="6"/>
      <c r="M6" s="8"/>
      <c r="N6" s="6"/>
      <c r="O6" s="8"/>
      <c r="P6" s="9">
        <f t="shared" si="0"/>
        <v>0</v>
      </c>
      <c r="Q6" s="8">
        <f t="shared" si="0"/>
        <v>0</v>
      </c>
      <c r="R6" s="33"/>
      <c r="S6" s="6">
        <f t="shared" si="1"/>
        <v>88</v>
      </c>
      <c r="U6" s="16">
        <v>40</v>
      </c>
      <c r="V6" s="16">
        <v>2.2</v>
      </c>
      <c r="W6" s="17">
        <f t="shared" si="2"/>
        <v>88</v>
      </c>
    </row>
    <row r="7" spans="1:23" ht="12">
      <c r="A7" s="14">
        <v>5</v>
      </c>
      <c r="B7" s="39"/>
      <c r="C7" s="39"/>
      <c r="D7" s="6"/>
      <c r="E7" s="8"/>
      <c r="F7" s="6"/>
      <c r="G7" s="8"/>
      <c r="H7" s="6"/>
      <c r="I7" s="8"/>
      <c r="J7" s="6"/>
      <c r="K7" s="8"/>
      <c r="L7" s="6"/>
      <c r="M7" s="8"/>
      <c r="N7" s="6"/>
      <c r="O7" s="8"/>
      <c r="P7" s="9">
        <f t="shared" si="0"/>
        <v>0</v>
      </c>
      <c r="Q7" s="8">
        <f t="shared" si="0"/>
        <v>0</v>
      </c>
      <c r="R7" s="33"/>
      <c r="S7" s="6">
        <f t="shared" si="1"/>
        <v>80</v>
      </c>
      <c r="U7" s="16">
        <v>40</v>
      </c>
      <c r="V7" s="16">
        <v>2</v>
      </c>
      <c r="W7" s="17">
        <f t="shared" si="2"/>
        <v>80</v>
      </c>
    </row>
    <row r="8" spans="1:23" ht="12">
      <c r="A8" s="14">
        <v>6</v>
      </c>
      <c r="B8" s="37"/>
      <c r="C8" s="37"/>
      <c r="D8" s="6"/>
      <c r="E8" s="8"/>
      <c r="F8" s="6"/>
      <c r="G8" s="8"/>
      <c r="H8" s="6"/>
      <c r="I8" s="8"/>
      <c r="J8" s="6"/>
      <c r="K8" s="8"/>
      <c r="L8" s="6"/>
      <c r="M8" s="8"/>
      <c r="N8" s="6"/>
      <c r="O8" s="8"/>
      <c r="P8" s="9">
        <f t="shared" si="0"/>
        <v>0</v>
      </c>
      <c r="Q8" s="8">
        <f t="shared" si="0"/>
        <v>0</v>
      </c>
      <c r="R8" s="33"/>
      <c r="S8" s="6">
        <f t="shared" si="1"/>
        <v>76</v>
      </c>
      <c r="U8" s="16">
        <v>40</v>
      </c>
      <c r="V8" s="16">
        <v>1.9</v>
      </c>
      <c r="W8" s="17">
        <f t="shared" si="2"/>
        <v>76</v>
      </c>
    </row>
    <row r="9" spans="1:23" ht="12">
      <c r="A9" s="14">
        <v>7</v>
      </c>
      <c r="B9" s="37"/>
      <c r="C9" s="37"/>
      <c r="D9" s="6"/>
      <c r="E9" s="8"/>
      <c r="F9" s="6"/>
      <c r="G9" s="8"/>
      <c r="H9" s="6"/>
      <c r="I9" s="8"/>
      <c r="J9" s="6"/>
      <c r="K9" s="8"/>
      <c r="L9" s="6"/>
      <c r="M9" s="8"/>
      <c r="N9" s="6"/>
      <c r="O9" s="8"/>
      <c r="P9" s="9">
        <f t="shared" si="0"/>
        <v>0</v>
      </c>
      <c r="Q9" s="8">
        <f t="shared" si="0"/>
        <v>0</v>
      </c>
      <c r="R9" s="33"/>
      <c r="S9" s="6">
        <f t="shared" si="1"/>
        <v>72</v>
      </c>
      <c r="U9" s="16">
        <v>40</v>
      </c>
      <c r="V9" s="16">
        <v>1.8</v>
      </c>
      <c r="W9" s="17">
        <f t="shared" si="2"/>
        <v>72</v>
      </c>
    </row>
    <row r="10" spans="1:23" ht="12">
      <c r="A10" s="14">
        <v>8</v>
      </c>
      <c r="B10" s="39"/>
      <c r="C10" s="39"/>
      <c r="D10" s="6"/>
      <c r="E10" s="8"/>
      <c r="F10" s="6"/>
      <c r="G10" s="8"/>
      <c r="H10" s="6"/>
      <c r="I10" s="8"/>
      <c r="J10" s="6"/>
      <c r="K10" s="8"/>
      <c r="L10" s="6"/>
      <c r="M10" s="8"/>
      <c r="N10" s="6"/>
      <c r="O10" s="8"/>
      <c r="P10" s="9">
        <f t="shared" si="0"/>
        <v>0</v>
      </c>
      <c r="Q10" s="8">
        <f t="shared" si="0"/>
        <v>0</v>
      </c>
      <c r="R10" s="33"/>
      <c r="S10" s="6">
        <f t="shared" si="1"/>
        <v>68</v>
      </c>
      <c r="U10" s="16">
        <v>40</v>
      </c>
      <c r="V10" s="16">
        <v>1.7000000000000002</v>
      </c>
      <c r="W10" s="17">
        <f t="shared" si="2"/>
        <v>68</v>
      </c>
    </row>
    <row r="11" spans="1:23" ht="12">
      <c r="A11" s="14">
        <v>9</v>
      </c>
      <c r="B11" s="39"/>
      <c r="C11" s="39"/>
      <c r="D11" s="6"/>
      <c r="E11" s="8"/>
      <c r="F11" s="6"/>
      <c r="G11" s="8"/>
      <c r="H11" s="6"/>
      <c r="I11" s="8"/>
      <c r="J11" s="6"/>
      <c r="K11" s="8"/>
      <c r="L11" s="6"/>
      <c r="M11" s="8"/>
      <c r="N11" s="6"/>
      <c r="O11" s="8"/>
      <c r="P11" s="9">
        <f t="shared" si="0"/>
        <v>0</v>
      </c>
      <c r="Q11" s="8">
        <f t="shared" si="0"/>
        <v>0</v>
      </c>
      <c r="R11" s="33"/>
      <c r="S11" s="6">
        <f t="shared" si="1"/>
        <v>64</v>
      </c>
      <c r="U11" s="16">
        <v>40</v>
      </c>
      <c r="V11" s="16">
        <v>1.6</v>
      </c>
      <c r="W11" s="17">
        <f t="shared" si="2"/>
        <v>64</v>
      </c>
    </row>
    <row r="12" spans="1:23" ht="12">
      <c r="A12" s="14">
        <v>10</v>
      </c>
      <c r="B12" s="37"/>
      <c r="C12" s="37"/>
      <c r="D12" s="6"/>
      <c r="E12" s="8"/>
      <c r="F12" s="6"/>
      <c r="G12" s="8"/>
      <c r="H12" s="6"/>
      <c r="I12" s="8"/>
      <c r="J12" s="6"/>
      <c r="K12" s="8"/>
      <c r="L12" s="6"/>
      <c r="M12" s="8"/>
      <c r="N12" s="6"/>
      <c r="O12" s="8"/>
      <c r="P12" s="9">
        <f t="shared" si="0"/>
        <v>0</v>
      </c>
      <c r="Q12" s="8">
        <f t="shared" si="0"/>
        <v>0</v>
      </c>
      <c r="R12" s="33"/>
      <c r="S12" s="6">
        <f t="shared" si="1"/>
        <v>60</v>
      </c>
      <c r="U12" s="16">
        <v>40</v>
      </c>
      <c r="V12" s="16">
        <v>1.5</v>
      </c>
      <c r="W12" s="17">
        <f t="shared" si="2"/>
        <v>60</v>
      </c>
    </row>
    <row r="13" spans="1:23" ht="12">
      <c r="A13" s="14">
        <v>11</v>
      </c>
      <c r="B13" s="39"/>
      <c r="C13" s="39"/>
      <c r="D13" s="6"/>
      <c r="E13" s="8"/>
      <c r="F13" s="6"/>
      <c r="G13" s="8"/>
      <c r="H13" s="6"/>
      <c r="I13" s="8"/>
      <c r="J13" s="6"/>
      <c r="K13" s="8"/>
      <c r="L13" s="6"/>
      <c r="M13" s="8"/>
      <c r="N13" s="6"/>
      <c r="O13" s="8"/>
      <c r="P13" s="9">
        <f t="shared" si="0"/>
        <v>0</v>
      </c>
      <c r="Q13" s="8">
        <f t="shared" si="0"/>
        <v>0</v>
      </c>
      <c r="R13" s="33"/>
      <c r="S13" s="6">
        <f t="shared" si="1"/>
        <v>56</v>
      </c>
      <c r="U13" s="16">
        <v>40</v>
      </c>
      <c r="V13" s="16">
        <v>1.4</v>
      </c>
      <c r="W13" s="17">
        <f t="shared" si="2"/>
        <v>56</v>
      </c>
    </row>
    <row r="14" spans="1:23" ht="12">
      <c r="A14" s="14">
        <v>12</v>
      </c>
      <c r="B14" s="39"/>
      <c r="C14" s="39"/>
      <c r="D14" s="6"/>
      <c r="E14" s="8"/>
      <c r="F14" s="6"/>
      <c r="G14" s="8"/>
      <c r="H14" s="6"/>
      <c r="I14" s="8"/>
      <c r="J14" s="6"/>
      <c r="K14" s="8"/>
      <c r="L14" s="6"/>
      <c r="M14" s="8"/>
      <c r="N14" s="6"/>
      <c r="O14" s="8"/>
      <c r="P14" s="9">
        <f t="shared" si="0"/>
        <v>0</v>
      </c>
      <c r="Q14" s="8">
        <f t="shared" si="0"/>
        <v>0</v>
      </c>
      <c r="R14" s="33"/>
      <c r="S14" s="6">
        <f t="shared" si="1"/>
        <v>52</v>
      </c>
      <c r="U14" s="16">
        <v>40</v>
      </c>
      <c r="V14" s="16">
        <v>1.3</v>
      </c>
      <c r="W14" s="17">
        <f t="shared" si="2"/>
        <v>52</v>
      </c>
    </row>
    <row r="15" spans="1:23" ht="12">
      <c r="A15" s="14">
        <v>13</v>
      </c>
      <c r="B15" s="40"/>
      <c r="C15" s="37"/>
      <c r="D15" s="6"/>
      <c r="E15" s="8"/>
      <c r="F15" s="6"/>
      <c r="G15" s="8"/>
      <c r="H15" s="6"/>
      <c r="I15" s="8"/>
      <c r="J15" s="6"/>
      <c r="K15" s="8"/>
      <c r="L15" s="6"/>
      <c r="M15" s="8"/>
      <c r="N15" s="6"/>
      <c r="O15" s="8"/>
      <c r="P15" s="9">
        <f t="shared" si="0"/>
        <v>0</v>
      </c>
      <c r="Q15" s="8">
        <f t="shared" si="0"/>
        <v>0</v>
      </c>
      <c r="R15" s="33"/>
      <c r="S15" s="6">
        <f t="shared" si="1"/>
        <v>48</v>
      </c>
      <c r="U15" s="16">
        <v>40</v>
      </c>
      <c r="V15" s="19">
        <v>1.2</v>
      </c>
      <c r="W15" s="17">
        <f t="shared" si="2"/>
        <v>48</v>
      </c>
    </row>
    <row r="16" spans="1:23" ht="12">
      <c r="A16" s="14">
        <v>14</v>
      </c>
      <c r="B16" s="39"/>
      <c r="C16" s="39"/>
      <c r="D16" s="6"/>
      <c r="E16" s="8"/>
      <c r="F16" s="6"/>
      <c r="G16" s="8"/>
      <c r="H16" s="6"/>
      <c r="I16" s="8"/>
      <c r="J16" s="6"/>
      <c r="K16" s="8"/>
      <c r="L16" s="6"/>
      <c r="M16" s="8"/>
      <c r="N16" s="6"/>
      <c r="O16" s="8"/>
      <c r="P16" s="9">
        <f t="shared" si="0"/>
        <v>0</v>
      </c>
      <c r="Q16" s="8">
        <f t="shared" si="0"/>
        <v>0</v>
      </c>
      <c r="R16" s="33"/>
      <c r="S16" s="6">
        <f t="shared" si="1"/>
        <v>44</v>
      </c>
      <c r="U16" s="16">
        <v>40</v>
      </c>
      <c r="V16" s="16">
        <v>1.1</v>
      </c>
      <c r="W16" s="17">
        <f t="shared" si="2"/>
        <v>44</v>
      </c>
    </row>
    <row r="17" spans="1:23" ht="12">
      <c r="A17" s="14">
        <v>15</v>
      </c>
      <c r="B17" s="37"/>
      <c r="C17" s="37"/>
      <c r="D17" s="6"/>
      <c r="E17" s="8"/>
      <c r="F17" s="6"/>
      <c r="G17" s="8"/>
      <c r="H17" s="6"/>
      <c r="I17" s="8"/>
      <c r="J17" s="6"/>
      <c r="K17" s="8"/>
      <c r="L17" s="6"/>
      <c r="M17" s="8"/>
      <c r="N17" s="6"/>
      <c r="O17" s="8"/>
      <c r="P17" s="9">
        <f t="shared" si="0"/>
        <v>0</v>
      </c>
      <c r="Q17" s="8">
        <f t="shared" si="0"/>
        <v>0</v>
      </c>
      <c r="R17" s="33"/>
      <c r="S17" s="6">
        <f t="shared" si="1"/>
        <v>40</v>
      </c>
      <c r="U17" s="16">
        <v>40</v>
      </c>
      <c r="V17" s="16">
        <v>1</v>
      </c>
      <c r="W17" s="17">
        <f t="shared" si="2"/>
        <v>40</v>
      </c>
    </row>
    <row r="18" spans="1:19" ht="12">
      <c r="A18" s="14">
        <v>16</v>
      </c>
      <c r="B18" s="41"/>
      <c r="C18" s="38"/>
      <c r="D18" s="6"/>
      <c r="E18" s="8"/>
      <c r="F18" s="6"/>
      <c r="G18" s="8"/>
      <c r="H18" s="6"/>
      <c r="I18" s="8"/>
      <c r="J18" s="6"/>
      <c r="K18" s="8"/>
      <c r="L18" s="6"/>
      <c r="M18" s="8"/>
      <c r="N18" s="6"/>
      <c r="O18" s="8"/>
      <c r="P18" s="9">
        <f t="shared" si="0"/>
        <v>0</v>
      </c>
      <c r="Q18" s="8">
        <f t="shared" si="0"/>
        <v>0</v>
      </c>
      <c r="R18" s="33"/>
      <c r="S18" s="6">
        <v>25</v>
      </c>
    </row>
    <row r="19" spans="1:19" ht="12">
      <c r="A19" s="14">
        <v>17</v>
      </c>
      <c r="B19" s="39"/>
      <c r="C19" s="39"/>
      <c r="D19" s="6"/>
      <c r="E19" s="8"/>
      <c r="F19" s="6"/>
      <c r="G19" s="8"/>
      <c r="H19" s="6"/>
      <c r="I19" s="8"/>
      <c r="J19" s="6"/>
      <c r="K19" s="8"/>
      <c r="L19" s="6"/>
      <c r="M19" s="8"/>
      <c r="N19" s="6"/>
      <c r="O19" s="8"/>
      <c r="P19" s="9">
        <f t="shared" si="0"/>
        <v>0</v>
      </c>
      <c r="Q19" s="8">
        <f t="shared" si="0"/>
        <v>0</v>
      </c>
      <c r="R19" s="33"/>
      <c r="S19" s="6">
        <v>24</v>
      </c>
    </row>
    <row r="20" spans="1:19" ht="12">
      <c r="A20" s="14">
        <v>18</v>
      </c>
      <c r="B20" s="37"/>
      <c r="C20" s="37"/>
      <c r="D20" s="6"/>
      <c r="E20" s="8"/>
      <c r="F20" s="6"/>
      <c r="G20" s="8"/>
      <c r="H20" s="6"/>
      <c r="I20" s="8"/>
      <c r="J20" s="6"/>
      <c r="K20" s="8"/>
      <c r="L20" s="6"/>
      <c r="M20" s="8"/>
      <c r="N20" s="6"/>
      <c r="O20" s="8"/>
      <c r="P20" s="9">
        <f t="shared" si="0"/>
        <v>0</v>
      </c>
      <c r="Q20" s="8">
        <f t="shared" si="0"/>
        <v>0</v>
      </c>
      <c r="R20" s="33"/>
      <c r="S20" s="6">
        <v>23</v>
      </c>
    </row>
    <row r="21" spans="1:19" ht="12">
      <c r="A21" s="14">
        <v>19</v>
      </c>
      <c r="B21" s="37"/>
      <c r="C21" s="37"/>
      <c r="D21" s="6"/>
      <c r="E21" s="8"/>
      <c r="F21" s="6"/>
      <c r="G21" s="8"/>
      <c r="H21" s="6"/>
      <c r="I21" s="8"/>
      <c r="J21" s="6"/>
      <c r="K21" s="8"/>
      <c r="L21" s="6"/>
      <c r="M21" s="8"/>
      <c r="N21" s="6"/>
      <c r="O21" s="8"/>
      <c r="P21" s="9">
        <f t="shared" si="0"/>
        <v>0</v>
      </c>
      <c r="Q21" s="8">
        <f t="shared" si="0"/>
        <v>0</v>
      </c>
      <c r="R21" s="33"/>
      <c r="S21" s="6">
        <v>22</v>
      </c>
    </row>
    <row r="22" spans="1:19" ht="12">
      <c r="A22" s="14">
        <v>20</v>
      </c>
      <c r="B22" s="37"/>
      <c r="C22" s="37"/>
      <c r="D22" s="6"/>
      <c r="E22" s="8"/>
      <c r="F22" s="6"/>
      <c r="G22" s="8"/>
      <c r="H22" s="6"/>
      <c r="I22" s="8"/>
      <c r="J22" s="6"/>
      <c r="K22" s="8"/>
      <c r="L22" s="6"/>
      <c r="M22" s="8"/>
      <c r="N22" s="6"/>
      <c r="O22" s="8"/>
      <c r="P22" s="9">
        <f t="shared" si="0"/>
        <v>0</v>
      </c>
      <c r="Q22" s="8">
        <f t="shared" si="0"/>
        <v>0</v>
      </c>
      <c r="R22" s="33"/>
      <c r="S22" s="6">
        <v>21</v>
      </c>
    </row>
    <row r="23" spans="1:19" ht="12">
      <c r="A23" s="14">
        <v>21</v>
      </c>
      <c r="B23" s="39"/>
      <c r="C23" s="39"/>
      <c r="D23" s="6"/>
      <c r="E23" s="8"/>
      <c r="F23" s="6"/>
      <c r="G23" s="8"/>
      <c r="H23" s="6"/>
      <c r="I23" s="8"/>
      <c r="J23" s="6"/>
      <c r="K23" s="8"/>
      <c r="L23" s="6"/>
      <c r="M23" s="8"/>
      <c r="N23" s="6"/>
      <c r="O23" s="8"/>
      <c r="P23" s="9">
        <f t="shared" si="0"/>
        <v>0</v>
      </c>
      <c r="Q23" s="8">
        <f t="shared" si="0"/>
        <v>0</v>
      </c>
      <c r="R23" s="33"/>
      <c r="S23" s="6">
        <v>20</v>
      </c>
    </row>
    <row r="24" spans="1:19" ht="12">
      <c r="A24" s="14">
        <v>22</v>
      </c>
      <c r="B24" s="39"/>
      <c r="C24" s="39"/>
      <c r="D24" s="6"/>
      <c r="E24" s="8"/>
      <c r="F24" s="6"/>
      <c r="G24" s="8"/>
      <c r="H24" s="6"/>
      <c r="I24" s="8"/>
      <c r="J24" s="6"/>
      <c r="K24" s="8"/>
      <c r="L24" s="6"/>
      <c r="M24" s="8"/>
      <c r="N24" s="6"/>
      <c r="O24" s="8"/>
      <c r="P24" s="9">
        <f t="shared" si="0"/>
        <v>0</v>
      </c>
      <c r="Q24" s="8">
        <f t="shared" si="0"/>
        <v>0</v>
      </c>
      <c r="R24" s="33"/>
      <c r="S24" s="6">
        <v>19</v>
      </c>
    </row>
    <row r="25" spans="1:19" ht="12">
      <c r="A25" s="14">
        <v>23</v>
      </c>
      <c r="B25" s="40"/>
      <c r="C25" s="40"/>
      <c r="D25" s="6"/>
      <c r="E25" s="8"/>
      <c r="F25" s="6"/>
      <c r="G25" s="8"/>
      <c r="H25" s="6"/>
      <c r="I25" s="8"/>
      <c r="J25" s="6"/>
      <c r="K25" s="8"/>
      <c r="L25" s="6"/>
      <c r="M25" s="8"/>
      <c r="N25" s="6"/>
      <c r="O25" s="8"/>
      <c r="P25" s="9">
        <f t="shared" si="0"/>
        <v>0</v>
      </c>
      <c r="Q25" s="8">
        <f t="shared" si="0"/>
        <v>0</v>
      </c>
      <c r="R25" s="33"/>
      <c r="S25" s="6">
        <v>18</v>
      </c>
    </row>
    <row r="26" spans="1:19" ht="12">
      <c r="A26" s="14">
        <v>24</v>
      </c>
      <c r="B26" s="42"/>
      <c r="C26" s="43"/>
      <c r="D26" s="6"/>
      <c r="E26" s="8"/>
      <c r="F26" s="6"/>
      <c r="G26" s="8"/>
      <c r="H26" s="6"/>
      <c r="I26" s="8"/>
      <c r="J26" s="6"/>
      <c r="K26" s="8"/>
      <c r="L26" s="6"/>
      <c r="M26" s="8"/>
      <c r="N26" s="6"/>
      <c r="O26" s="8"/>
      <c r="P26" s="9">
        <f t="shared" si="0"/>
        <v>0</v>
      </c>
      <c r="Q26" s="8">
        <f t="shared" si="0"/>
        <v>0</v>
      </c>
      <c r="R26" s="33"/>
      <c r="S26" s="6">
        <v>17</v>
      </c>
    </row>
    <row r="27" spans="1:19" ht="12">
      <c r="A27" s="14">
        <v>25</v>
      </c>
      <c r="B27" s="37"/>
      <c r="C27" s="37"/>
      <c r="D27" s="6"/>
      <c r="E27" s="8"/>
      <c r="F27" s="6"/>
      <c r="G27" s="8"/>
      <c r="H27" s="6"/>
      <c r="I27" s="8"/>
      <c r="J27" s="6"/>
      <c r="K27" s="8"/>
      <c r="L27" s="6"/>
      <c r="M27" s="8"/>
      <c r="N27" s="6"/>
      <c r="O27" s="8"/>
      <c r="P27" s="9">
        <f t="shared" si="0"/>
        <v>0</v>
      </c>
      <c r="Q27" s="8">
        <f t="shared" si="0"/>
        <v>0</v>
      </c>
      <c r="R27" s="33"/>
      <c r="S27" s="6">
        <v>16</v>
      </c>
    </row>
    <row r="28" spans="1:19" ht="12">
      <c r="A28" s="14">
        <v>26</v>
      </c>
      <c r="B28" s="37"/>
      <c r="C28" s="37"/>
      <c r="D28" s="6"/>
      <c r="E28" s="8"/>
      <c r="F28" s="6"/>
      <c r="G28" s="8"/>
      <c r="H28" s="6"/>
      <c r="I28" s="8"/>
      <c r="J28" s="6"/>
      <c r="K28" s="8"/>
      <c r="L28" s="6"/>
      <c r="M28" s="8"/>
      <c r="N28" s="6"/>
      <c r="O28" s="8"/>
      <c r="P28" s="9">
        <f t="shared" si="0"/>
        <v>0</v>
      </c>
      <c r="Q28" s="8">
        <f t="shared" si="0"/>
        <v>0</v>
      </c>
      <c r="R28" s="33"/>
      <c r="S28" s="6">
        <v>15</v>
      </c>
    </row>
    <row r="29" spans="1:19" ht="12">
      <c r="A29" s="14">
        <v>27</v>
      </c>
      <c r="B29" s="41"/>
      <c r="C29" s="38"/>
      <c r="D29" s="6"/>
      <c r="E29" s="8"/>
      <c r="F29" s="6"/>
      <c r="G29" s="8"/>
      <c r="H29" s="6"/>
      <c r="I29" s="8"/>
      <c r="J29" s="6"/>
      <c r="K29" s="8"/>
      <c r="L29" s="6"/>
      <c r="M29" s="8"/>
      <c r="N29" s="6"/>
      <c r="O29" s="8"/>
      <c r="P29" s="9">
        <f t="shared" si="0"/>
        <v>0</v>
      </c>
      <c r="Q29" s="8">
        <f t="shared" si="0"/>
        <v>0</v>
      </c>
      <c r="R29" s="33"/>
      <c r="S29" s="6">
        <v>14</v>
      </c>
    </row>
    <row r="30" spans="1:19" ht="12">
      <c r="A30" s="14">
        <v>28</v>
      </c>
      <c r="B30" s="39"/>
      <c r="C30" s="39"/>
      <c r="D30" s="6"/>
      <c r="E30" s="8"/>
      <c r="F30" s="6"/>
      <c r="G30" s="8"/>
      <c r="H30" s="6"/>
      <c r="I30" s="8"/>
      <c r="J30" s="6"/>
      <c r="K30" s="8"/>
      <c r="L30" s="6"/>
      <c r="M30" s="8"/>
      <c r="N30" s="6"/>
      <c r="O30" s="8"/>
      <c r="P30" s="9">
        <f t="shared" si="0"/>
        <v>0</v>
      </c>
      <c r="Q30" s="8">
        <f t="shared" si="0"/>
        <v>0</v>
      </c>
      <c r="R30" s="33"/>
      <c r="S30" s="6">
        <v>13</v>
      </c>
    </row>
    <row r="31" spans="1:19" ht="12">
      <c r="A31" s="14">
        <v>29</v>
      </c>
      <c r="B31" s="37"/>
      <c r="C31" s="37"/>
      <c r="D31" s="6"/>
      <c r="E31" s="8"/>
      <c r="F31" s="6"/>
      <c r="G31" s="8"/>
      <c r="H31" s="6"/>
      <c r="I31" s="8"/>
      <c r="J31" s="6"/>
      <c r="K31" s="8"/>
      <c r="L31" s="6"/>
      <c r="M31" s="8"/>
      <c r="N31" s="6"/>
      <c r="O31" s="8"/>
      <c r="P31" s="9">
        <f t="shared" si="0"/>
        <v>0</v>
      </c>
      <c r="Q31" s="8">
        <f t="shared" si="0"/>
        <v>0</v>
      </c>
      <c r="R31" s="33"/>
      <c r="S31" s="6">
        <v>12</v>
      </c>
    </row>
    <row r="32" spans="1:19" ht="12">
      <c r="A32" s="14">
        <v>30</v>
      </c>
      <c r="B32" s="37"/>
      <c r="C32" s="37"/>
      <c r="D32" s="6"/>
      <c r="E32" s="8"/>
      <c r="F32" s="6"/>
      <c r="G32" s="8"/>
      <c r="H32" s="6"/>
      <c r="I32" s="8"/>
      <c r="J32" s="6"/>
      <c r="K32" s="8"/>
      <c r="L32" s="6"/>
      <c r="M32" s="8"/>
      <c r="N32" s="6"/>
      <c r="O32" s="8"/>
      <c r="P32" s="9">
        <f t="shared" si="0"/>
        <v>0</v>
      </c>
      <c r="Q32" s="8">
        <f t="shared" si="0"/>
        <v>0</v>
      </c>
      <c r="R32" s="33"/>
      <c r="S32" s="6">
        <v>11</v>
      </c>
    </row>
    <row r="33" spans="1:19" ht="12">
      <c r="A33" s="14">
        <v>31</v>
      </c>
      <c r="B33" s="37"/>
      <c r="C33" s="37"/>
      <c r="D33" s="6"/>
      <c r="E33" s="8"/>
      <c r="F33" s="6"/>
      <c r="G33" s="8"/>
      <c r="H33" s="6"/>
      <c r="I33" s="8"/>
      <c r="J33" s="6"/>
      <c r="K33" s="8"/>
      <c r="L33" s="6"/>
      <c r="M33" s="8"/>
      <c r="N33" s="6"/>
      <c r="O33" s="8"/>
      <c r="P33" s="9">
        <f t="shared" si="0"/>
        <v>0</v>
      </c>
      <c r="Q33" s="8">
        <f t="shared" si="0"/>
        <v>0</v>
      </c>
      <c r="R33" s="33"/>
      <c r="S33" s="6">
        <v>10</v>
      </c>
    </row>
    <row r="34" spans="1:19" ht="12">
      <c r="A34" s="14">
        <v>32</v>
      </c>
      <c r="B34" s="37"/>
      <c r="C34" s="37"/>
      <c r="D34" s="6"/>
      <c r="E34" s="8"/>
      <c r="F34" s="6"/>
      <c r="G34" s="8"/>
      <c r="H34" s="6"/>
      <c r="I34" s="8"/>
      <c r="J34" s="6"/>
      <c r="K34" s="8"/>
      <c r="L34" s="6"/>
      <c r="M34" s="8"/>
      <c r="N34" s="6"/>
      <c r="O34" s="8"/>
      <c r="P34" s="9">
        <f t="shared" si="0"/>
        <v>0</v>
      </c>
      <c r="Q34" s="8">
        <f t="shared" si="0"/>
        <v>0</v>
      </c>
      <c r="R34" s="33"/>
      <c r="S34" s="6">
        <v>9</v>
      </c>
    </row>
    <row r="35" spans="1:19" ht="12">
      <c r="A35" s="14">
        <v>33</v>
      </c>
      <c r="B35" s="37"/>
      <c r="C35" s="37"/>
      <c r="D35" s="6"/>
      <c r="E35" s="8"/>
      <c r="F35" s="6"/>
      <c r="G35" s="8"/>
      <c r="H35" s="6"/>
      <c r="I35" s="8"/>
      <c r="J35" s="6"/>
      <c r="K35" s="8"/>
      <c r="L35" s="6"/>
      <c r="M35" s="8"/>
      <c r="N35" s="6"/>
      <c r="O35" s="8"/>
      <c r="P35" s="9">
        <f t="shared" si="0"/>
        <v>0</v>
      </c>
      <c r="Q35" s="8">
        <f t="shared" si="0"/>
        <v>0</v>
      </c>
      <c r="R35" s="33"/>
      <c r="S35" s="6">
        <v>8</v>
      </c>
    </row>
    <row r="36" spans="1:19" ht="12">
      <c r="A36" s="14">
        <v>34</v>
      </c>
      <c r="B36" s="37"/>
      <c r="C36" s="37"/>
      <c r="D36" s="6"/>
      <c r="E36" s="8"/>
      <c r="F36" s="6"/>
      <c r="G36" s="8"/>
      <c r="H36" s="6"/>
      <c r="I36" s="8"/>
      <c r="J36" s="6"/>
      <c r="K36" s="8"/>
      <c r="L36" s="6"/>
      <c r="M36" s="8"/>
      <c r="N36" s="6"/>
      <c r="O36" s="8"/>
      <c r="P36" s="9">
        <f t="shared" si="0"/>
        <v>0</v>
      </c>
      <c r="Q36" s="8">
        <f t="shared" si="0"/>
        <v>0</v>
      </c>
      <c r="R36" s="33"/>
      <c r="S36" s="6">
        <v>7</v>
      </c>
    </row>
    <row r="37" spans="1:19" ht="12">
      <c r="A37" s="14">
        <v>35</v>
      </c>
      <c r="B37" s="37"/>
      <c r="C37" s="37"/>
      <c r="D37" s="6"/>
      <c r="E37" s="8"/>
      <c r="F37" s="6"/>
      <c r="G37" s="8"/>
      <c r="H37" s="6"/>
      <c r="I37" s="8"/>
      <c r="J37" s="6"/>
      <c r="K37" s="8"/>
      <c r="L37" s="6"/>
      <c r="M37" s="8"/>
      <c r="N37" s="6"/>
      <c r="O37" s="8"/>
      <c r="P37" s="9">
        <f t="shared" si="0"/>
        <v>0</v>
      </c>
      <c r="Q37" s="8">
        <f t="shared" si="0"/>
        <v>0</v>
      </c>
      <c r="R37" s="33"/>
      <c r="S37" s="6">
        <v>6</v>
      </c>
    </row>
    <row r="38" spans="1:19" ht="12">
      <c r="A38" s="14">
        <v>36</v>
      </c>
      <c r="B38" s="37"/>
      <c r="C38" s="37"/>
      <c r="D38" s="6"/>
      <c r="E38" s="8"/>
      <c r="F38" s="6"/>
      <c r="G38" s="8"/>
      <c r="H38" s="6"/>
      <c r="I38" s="8"/>
      <c r="J38" s="6"/>
      <c r="K38" s="8"/>
      <c r="L38" s="6"/>
      <c r="M38" s="8"/>
      <c r="N38" s="6"/>
      <c r="O38" s="8"/>
      <c r="P38" s="9">
        <f t="shared" si="0"/>
        <v>0</v>
      </c>
      <c r="Q38" s="8">
        <f t="shared" si="0"/>
        <v>0</v>
      </c>
      <c r="R38" s="33"/>
      <c r="S38" s="6">
        <v>5</v>
      </c>
    </row>
    <row r="39" spans="1:19" ht="12">
      <c r="A39" s="14">
        <v>37</v>
      </c>
      <c r="B39" s="37"/>
      <c r="C39" s="37"/>
      <c r="D39" s="6"/>
      <c r="E39" s="8"/>
      <c r="F39" s="6"/>
      <c r="G39" s="8"/>
      <c r="H39" s="6"/>
      <c r="I39" s="8"/>
      <c r="J39" s="6"/>
      <c r="K39" s="8"/>
      <c r="L39" s="6"/>
      <c r="M39" s="8"/>
      <c r="N39" s="6"/>
      <c r="O39" s="8"/>
      <c r="P39" s="9">
        <f t="shared" si="0"/>
        <v>0</v>
      </c>
      <c r="Q39" s="8">
        <f t="shared" si="0"/>
        <v>0</v>
      </c>
      <c r="R39" s="33"/>
      <c r="S39" s="6">
        <v>4</v>
      </c>
    </row>
    <row r="40" spans="1:19" ht="12">
      <c r="A40" s="14">
        <v>38</v>
      </c>
      <c r="B40" s="37"/>
      <c r="C40" s="37"/>
      <c r="D40" s="6"/>
      <c r="E40" s="8"/>
      <c r="F40" s="6"/>
      <c r="G40" s="8"/>
      <c r="H40" s="6"/>
      <c r="I40" s="8"/>
      <c r="J40" s="6"/>
      <c r="K40" s="8"/>
      <c r="L40" s="6"/>
      <c r="M40" s="8"/>
      <c r="N40" s="6"/>
      <c r="O40" s="8"/>
      <c r="P40" s="9">
        <f t="shared" si="0"/>
        <v>0</v>
      </c>
      <c r="Q40" s="8">
        <f t="shared" si="0"/>
        <v>0</v>
      </c>
      <c r="R40" s="33"/>
      <c r="S40" s="6">
        <v>3</v>
      </c>
    </row>
    <row r="41" spans="1:19" ht="12">
      <c r="A41" s="14">
        <v>39</v>
      </c>
      <c r="B41" s="37"/>
      <c r="C41" s="37"/>
      <c r="D41" s="6"/>
      <c r="E41" s="8"/>
      <c r="F41" s="6"/>
      <c r="G41" s="8"/>
      <c r="H41" s="6"/>
      <c r="I41" s="8"/>
      <c r="J41" s="6"/>
      <c r="K41" s="8"/>
      <c r="L41" s="6"/>
      <c r="M41" s="8"/>
      <c r="N41" s="6"/>
      <c r="O41" s="8"/>
      <c r="P41" s="9">
        <f t="shared" si="0"/>
        <v>0</v>
      </c>
      <c r="Q41" s="8">
        <f t="shared" si="0"/>
        <v>0</v>
      </c>
      <c r="R41" s="33"/>
      <c r="S41" s="6">
        <v>2</v>
      </c>
    </row>
    <row r="42" spans="1:19" ht="12">
      <c r="A42" s="14">
        <v>40</v>
      </c>
      <c r="B42" s="39"/>
      <c r="C42" s="39"/>
      <c r="D42" s="6"/>
      <c r="E42" s="8"/>
      <c r="F42" s="6"/>
      <c r="G42" s="8"/>
      <c r="H42" s="6"/>
      <c r="I42" s="8"/>
      <c r="J42" s="6"/>
      <c r="K42" s="8"/>
      <c r="L42" s="6"/>
      <c r="M42" s="8"/>
      <c r="N42" s="6"/>
      <c r="O42" s="8"/>
      <c r="P42" s="9">
        <f t="shared" si="0"/>
        <v>0</v>
      </c>
      <c r="Q42" s="8">
        <f t="shared" si="0"/>
        <v>0</v>
      </c>
      <c r="R42" s="33"/>
      <c r="S42" s="6">
        <v>1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00"/>
  </sheetPr>
  <dimension ref="A1:W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18.421875" style="22" customWidth="1"/>
    <col min="3" max="3" width="15.57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7.57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6"/>
      <c r="B1" s="7" t="s">
        <v>40</v>
      </c>
      <c r="C1" s="23" t="s">
        <v>172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37"/>
      <c r="C3" s="37"/>
      <c r="D3" s="6"/>
      <c r="E3" s="8"/>
      <c r="F3" s="6"/>
      <c r="G3" s="8"/>
      <c r="H3" s="6"/>
      <c r="I3" s="8"/>
      <c r="J3" s="6"/>
      <c r="K3" s="8"/>
      <c r="L3" s="6"/>
      <c r="M3" s="8"/>
      <c r="N3" s="6"/>
      <c r="O3" s="8"/>
      <c r="P3" s="9">
        <f aca="true" t="shared" si="0" ref="P3:Q42">SUM(D3+F3+H3+J3+L3+N3)</f>
        <v>0</v>
      </c>
      <c r="Q3" s="8">
        <f t="shared" si="0"/>
        <v>0</v>
      </c>
      <c r="R3" s="33"/>
      <c r="S3" s="6">
        <f aca="true" t="shared" si="1" ref="S3:S17">SUM(W3)</f>
        <v>120</v>
      </c>
      <c r="U3" s="16">
        <v>40</v>
      </c>
      <c r="V3" s="16">
        <v>3</v>
      </c>
      <c r="W3" s="17">
        <f aca="true" t="shared" si="2" ref="W3:W17">SUM(U3*V3)</f>
        <v>120</v>
      </c>
    </row>
    <row r="4" spans="1:23" ht="12">
      <c r="A4" s="14">
        <v>2</v>
      </c>
      <c r="B4" s="37"/>
      <c r="C4" s="37"/>
      <c r="D4" s="6"/>
      <c r="E4" s="8"/>
      <c r="F4" s="6"/>
      <c r="G4" s="8"/>
      <c r="H4" s="6"/>
      <c r="I4" s="8"/>
      <c r="J4" s="6"/>
      <c r="K4" s="8"/>
      <c r="L4" s="6"/>
      <c r="M4" s="8"/>
      <c r="N4" s="6"/>
      <c r="O4" s="8"/>
      <c r="P4" s="9">
        <f t="shared" si="0"/>
        <v>0</v>
      </c>
      <c r="Q4" s="8">
        <f t="shared" si="0"/>
        <v>0</v>
      </c>
      <c r="R4" s="33"/>
      <c r="S4" s="6">
        <f t="shared" si="1"/>
        <v>108</v>
      </c>
      <c r="U4" s="16">
        <v>40</v>
      </c>
      <c r="V4" s="16">
        <v>2.7</v>
      </c>
      <c r="W4" s="17">
        <f t="shared" si="2"/>
        <v>108</v>
      </c>
    </row>
    <row r="5" spans="1:23" ht="12">
      <c r="A5" s="14">
        <v>3</v>
      </c>
      <c r="B5" s="37"/>
      <c r="C5" s="37"/>
      <c r="D5" s="6"/>
      <c r="E5" s="8"/>
      <c r="F5" s="6"/>
      <c r="G5" s="8"/>
      <c r="H5" s="6"/>
      <c r="I5" s="8"/>
      <c r="J5" s="6"/>
      <c r="K5" s="8"/>
      <c r="L5" s="6"/>
      <c r="M5" s="8"/>
      <c r="N5" s="6"/>
      <c r="O5" s="8"/>
      <c r="P5" s="9">
        <f t="shared" si="0"/>
        <v>0</v>
      </c>
      <c r="Q5" s="8">
        <f t="shared" si="0"/>
        <v>0</v>
      </c>
      <c r="R5" s="33"/>
      <c r="S5" s="6">
        <f t="shared" si="1"/>
        <v>96</v>
      </c>
      <c r="U5" s="16">
        <v>40</v>
      </c>
      <c r="V5" s="19">
        <v>2.4</v>
      </c>
      <c r="W5" s="17">
        <f t="shared" si="2"/>
        <v>96</v>
      </c>
    </row>
    <row r="6" spans="1:23" ht="12">
      <c r="A6" s="14">
        <v>4</v>
      </c>
      <c r="B6" s="39"/>
      <c r="C6" s="39"/>
      <c r="D6" s="6"/>
      <c r="E6" s="8"/>
      <c r="F6" s="6"/>
      <c r="G6" s="8"/>
      <c r="H6" s="6"/>
      <c r="I6" s="8"/>
      <c r="J6" s="6"/>
      <c r="K6" s="8"/>
      <c r="L6" s="6"/>
      <c r="M6" s="8"/>
      <c r="N6" s="6"/>
      <c r="O6" s="8"/>
      <c r="P6" s="9">
        <f t="shared" si="0"/>
        <v>0</v>
      </c>
      <c r="Q6" s="8">
        <f t="shared" si="0"/>
        <v>0</v>
      </c>
      <c r="R6" s="33"/>
      <c r="S6" s="6">
        <f t="shared" si="1"/>
        <v>88</v>
      </c>
      <c r="U6" s="16">
        <v>40</v>
      </c>
      <c r="V6" s="16">
        <v>2.2</v>
      </c>
      <c r="W6" s="17">
        <f t="shared" si="2"/>
        <v>88</v>
      </c>
    </row>
    <row r="7" spans="1:23" ht="12">
      <c r="A7" s="14">
        <v>5</v>
      </c>
      <c r="B7" s="39"/>
      <c r="C7" s="39"/>
      <c r="D7" s="6"/>
      <c r="E7" s="8"/>
      <c r="F7" s="6"/>
      <c r="G7" s="8"/>
      <c r="H7" s="6"/>
      <c r="I7" s="8"/>
      <c r="J7" s="6"/>
      <c r="K7" s="8"/>
      <c r="L7" s="6"/>
      <c r="M7" s="8"/>
      <c r="N7" s="6"/>
      <c r="O7" s="8"/>
      <c r="P7" s="9">
        <f t="shared" si="0"/>
        <v>0</v>
      </c>
      <c r="Q7" s="8">
        <f t="shared" si="0"/>
        <v>0</v>
      </c>
      <c r="R7" s="33"/>
      <c r="S7" s="6">
        <f t="shared" si="1"/>
        <v>80</v>
      </c>
      <c r="U7" s="16">
        <v>40</v>
      </c>
      <c r="V7" s="16">
        <v>2</v>
      </c>
      <c r="W7" s="17">
        <f t="shared" si="2"/>
        <v>80</v>
      </c>
    </row>
    <row r="8" spans="1:23" ht="12">
      <c r="A8" s="14">
        <v>6</v>
      </c>
      <c r="B8" s="37"/>
      <c r="C8" s="37"/>
      <c r="D8" s="6"/>
      <c r="E8" s="8"/>
      <c r="F8" s="6"/>
      <c r="G8" s="8"/>
      <c r="H8" s="6"/>
      <c r="I8" s="8"/>
      <c r="J8" s="6"/>
      <c r="K8" s="8"/>
      <c r="L8" s="6"/>
      <c r="M8" s="8"/>
      <c r="N8" s="6"/>
      <c r="O8" s="8"/>
      <c r="P8" s="9">
        <f t="shared" si="0"/>
        <v>0</v>
      </c>
      <c r="Q8" s="8">
        <f t="shared" si="0"/>
        <v>0</v>
      </c>
      <c r="R8" s="33"/>
      <c r="S8" s="6">
        <f t="shared" si="1"/>
        <v>76</v>
      </c>
      <c r="U8" s="16">
        <v>40</v>
      </c>
      <c r="V8" s="16">
        <v>1.9</v>
      </c>
      <c r="W8" s="17">
        <f t="shared" si="2"/>
        <v>76</v>
      </c>
    </row>
    <row r="9" spans="1:23" ht="12">
      <c r="A9" s="14">
        <v>7</v>
      </c>
      <c r="B9" s="37"/>
      <c r="C9" s="37"/>
      <c r="D9" s="6"/>
      <c r="E9" s="8"/>
      <c r="F9" s="6"/>
      <c r="G9" s="8"/>
      <c r="H9" s="6"/>
      <c r="I9" s="8"/>
      <c r="J9" s="6"/>
      <c r="K9" s="8"/>
      <c r="L9" s="6"/>
      <c r="M9" s="8"/>
      <c r="N9" s="6"/>
      <c r="O9" s="8"/>
      <c r="P9" s="9">
        <f t="shared" si="0"/>
        <v>0</v>
      </c>
      <c r="Q9" s="8">
        <f t="shared" si="0"/>
        <v>0</v>
      </c>
      <c r="R9" s="33"/>
      <c r="S9" s="6">
        <f t="shared" si="1"/>
        <v>72</v>
      </c>
      <c r="U9" s="16">
        <v>40</v>
      </c>
      <c r="V9" s="16">
        <v>1.8</v>
      </c>
      <c r="W9" s="17">
        <f t="shared" si="2"/>
        <v>72</v>
      </c>
    </row>
    <row r="10" spans="1:23" ht="12">
      <c r="A10" s="14">
        <v>8</v>
      </c>
      <c r="B10" s="39"/>
      <c r="C10" s="39"/>
      <c r="D10" s="6"/>
      <c r="E10" s="8"/>
      <c r="F10" s="6"/>
      <c r="G10" s="8"/>
      <c r="H10" s="6"/>
      <c r="I10" s="8"/>
      <c r="J10" s="6"/>
      <c r="K10" s="8"/>
      <c r="L10" s="6"/>
      <c r="M10" s="8"/>
      <c r="N10" s="6"/>
      <c r="O10" s="8"/>
      <c r="P10" s="9">
        <f t="shared" si="0"/>
        <v>0</v>
      </c>
      <c r="Q10" s="8">
        <f t="shared" si="0"/>
        <v>0</v>
      </c>
      <c r="R10" s="33"/>
      <c r="S10" s="6">
        <f t="shared" si="1"/>
        <v>68</v>
      </c>
      <c r="U10" s="16">
        <v>40</v>
      </c>
      <c r="V10" s="16">
        <v>1.7000000000000002</v>
      </c>
      <c r="W10" s="17">
        <f t="shared" si="2"/>
        <v>68</v>
      </c>
    </row>
    <row r="11" spans="1:23" ht="12">
      <c r="A11" s="14">
        <v>9</v>
      </c>
      <c r="B11" s="39"/>
      <c r="C11" s="39"/>
      <c r="D11" s="6"/>
      <c r="E11" s="8"/>
      <c r="F11" s="6"/>
      <c r="G11" s="8"/>
      <c r="H11" s="6"/>
      <c r="I11" s="8"/>
      <c r="J11" s="6"/>
      <c r="K11" s="8"/>
      <c r="L11" s="6"/>
      <c r="M11" s="8"/>
      <c r="N11" s="6"/>
      <c r="O11" s="8"/>
      <c r="P11" s="9">
        <f t="shared" si="0"/>
        <v>0</v>
      </c>
      <c r="Q11" s="8">
        <f t="shared" si="0"/>
        <v>0</v>
      </c>
      <c r="R11" s="33"/>
      <c r="S11" s="6">
        <f t="shared" si="1"/>
        <v>64</v>
      </c>
      <c r="U11" s="16">
        <v>40</v>
      </c>
      <c r="V11" s="16">
        <v>1.6</v>
      </c>
      <c r="W11" s="17">
        <f t="shared" si="2"/>
        <v>64</v>
      </c>
    </row>
    <row r="12" spans="1:23" ht="12">
      <c r="A12" s="14">
        <v>10</v>
      </c>
      <c r="B12" s="37"/>
      <c r="C12" s="37"/>
      <c r="D12" s="6"/>
      <c r="E12" s="8"/>
      <c r="F12" s="6"/>
      <c r="G12" s="8"/>
      <c r="H12" s="6"/>
      <c r="I12" s="8"/>
      <c r="J12" s="6"/>
      <c r="K12" s="8"/>
      <c r="L12" s="6"/>
      <c r="M12" s="8"/>
      <c r="N12" s="6"/>
      <c r="O12" s="8"/>
      <c r="P12" s="9">
        <f t="shared" si="0"/>
        <v>0</v>
      </c>
      <c r="Q12" s="8">
        <f t="shared" si="0"/>
        <v>0</v>
      </c>
      <c r="R12" s="33"/>
      <c r="S12" s="6">
        <f t="shared" si="1"/>
        <v>60</v>
      </c>
      <c r="U12" s="16">
        <v>40</v>
      </c>
      <c r="V12" s="16">
        <v>1.5</v>
      </c>
      <c r="W12" s="17">
        <f t="shared" si="2"/>
        <v>60</v>
      </c>
    </row>
    <row r="13" spans="1:23" ht="12">
      <c r="A13" s="14">
        <v>11</v>
      </c>
      <c r="B13" s="39"/>
      <c r="C13" s="39"/>
      <c r="D13" s="6"/>
      <c r="E13" s="8"/>
      <c r="F13" s="6"/>
      <c r="G13" s="8"/>
      <c r="H13" s="6"/>
      <c r="I13" s="8"/>
      <c r="J13" s="6"/>
      <c r="K13" s="8"/>
      <c r="L13" s="6"/>
      <c r="M13" s="8"/>
      <c r="N13" s="6"/>
      <c r="O13" s="8"/>
      <c r="P13" s="9">
        <f t="shared" si="0"/>
        <v>0</v>
      </c>
      <c r="Q13" s="8">
        <f t="shared" si="0"/>
        <v>0</v>
      </c>
      <c r="R13" s="33"/>
      <c r="S13" s="6">
        <f t="shared" si="1"/>
        <v>56</v>
      </c>
      <c r="U13" s="16">
        <v>40</v>
      </c>
      <c r="V13" s="16">
        <v>1.4</v>
      </c>
      <c r="W13" s="17">
        <f t="shared" si="2"/>
        <v>56</v>
      </c>
    </row>
    <row r="14" spans="1:23" ht="12">
      <c r="A14" s="14">
        <v>12</v>
      </c>
      <c r="B14" s="39"/>
      <c r="C14" s="39"/>
      <c r="D14" s="6"/>
      <c r="E14" s="8"/>
      <c r="F14" s="6"/>
      <c r="G14" s="8"/>
      <c r="H14" s="6"/>
      <c r="I14" s="8"/>
      <c r="J14" s="6"/>
      <c r="K14" s="8"/>
      <c r="L14" s="6"/>
      <c r="M14" s="8"/>
      <c r="N14" s="6"/>
      <c r="O14" s="8"/>
      <c r="P14" s="9">
        <f t="shared" si="0"/>
        <v>0</v>
      </c>
      <c r="Q14" s="8">
        <f t="shared" si="0"/>
        <v>0</v>
      </c>
      <c r="R14" s="33"/>
      <c r="S14" s="6">
        <f t="shared" si="1"/>
        <v>52</v>
      </c>
      <c r="U14" s="16">
        <v>40</v>
      </c>
      <c r="V14" s="16">
        <v>1.3</v>
      </c>
      <c r="W14" s="17">
        <f t="shared" si="2"/>
        <v>52</v>
      </c>
    </row>
    <row r="15" spans="1:23" ht="12">
      <c r="A15" s="14">
        <v>13</v>
      </c>
      <c r="B15" s="40"/>
      <c r="C15" s="37"/>
      <c r="D15" s="6"/>
      <c r="E15" s="8"/>
      <c r="F15" s="6"/>
      <c r="G15" s="8"/>
      <c r="H15" s="6"/>
      <c r="I15" s="8"/>
      <c r="J15" s="6"/>
      <c r="K15" s="8"/>
      <c r="L15" s="6"/>
      <c r="M15" s="8"/>
      <c r="N15" s="6"/>
      <c r="O15" s="8"/>
      <c r="P15" s="9">
        <f t="shared" si="0"/>
        <v>0</v>
      </c>
      <c r="Q15" s="8">
        <f t="shared" si="0"/>
        <v>0</v>
      </c>
      <c r="R15" s="33"/>
      <c r="S15" s="6">
        <f t="shared" si="1"/>
        <v>48</v>
      </c>
      <c r="U15" s="16">
        <v>40</v>
      </c>
      <c r="V15" s="19">
        <v>1.2</v>
      </c>
      <c r="W15" s="17">
        <f t="shared" si="2"/>
        <v>48</v>
      </c>
    </row>
    <row r="16" spans="1:23" ht="12">
      <c r="A16" s="14">
        <v>14</v>
      </c>
      <c r="B16" s="39"/>
      <c r="C16" s="39"/>
      <c r="D16" s="6"/>
      <c r="E16" s="8"/>
      <c r="F16" s="6"/>
      <c r="G16" s="8"/>
      <c r="H16" s="6"/>
      <c r="I16" s="8"/>
      <c r="J16" s="6"/>
      <c r="K16" s="8"/>
      <c r="L16" s="6"/>
      <c r="M16" s="8"/>
      <c r="N16" s="6"/>
      <c r="O16" s="8"/>
      <c r="P16" s="9">
        <f t="shared" si="0"/>
        <v>0</v>
      </c>
      <c r="Q16" s="8">
        <f t="shared" si="0"/>
        <v>0</v>
      </c>
      <c r="R16" s="33"/>
      <c r="S16" s="6">
        <f t="shared" si="1"/>
        <v>44</v>
      </c>
      <c r="U16" s="16">
        <v>40</v>
      </c>
      <c r="V16" s="16">
        <v>1.1</v>
      </c>
      <c r="W16" s="17">
        <f t="shared" si="2"/>
        <v>44</v>
      </c>
    </row>
    <row r="17" spans="1:23" ht="12">
      <c r="A17" s="14">
        <v>15</v>
      </c>
      <c r="B17" s="37"/>
      <c r="C17" s="37"/>
      <c r="D17" s="6"/>
      <c r="E17" s="8"/>
      <c r="F17" s="6"/>
      <c r="G17" s="8"/>
      <c r="H17" s="6"/>
      <c r="I17" s="8"/>
      <c r="J17" s="6"/>
      <c r="K17" s="8"/>
      <c r="L17" s="6"/>
      <c r="M17" s="8"/>
      <c r="N17" s="6"/>
      <c r="O17" s="8"/>
      <c r="P17" s="9">
        <f t="shared" si="0"/>
        <v>0</v>
      </c>
      <c r="Q17" s="8">
        <f t="shared" si="0"/>
        <v>0</v>
      </c>
      <c r="R17" s="33"/>
      <c r="S17" s="6">
        <f t="shared" si="1"/>
        <v>40</v>
      </c>
      <c r="U17" s="16">
        <v>40</v>
      </c>
      <c r="V17" s="16">
        <v>1</v>
      </c>
      <c r="W17" s="17">
        <f t="shared" si="2"/>
        <v>40</v>
      </c>
    </row>
    <row r="18" spans="1:19" ht="12">
      <c r="A18" s="14">
        <v>16</v>
      </c>
      <c r="B18" s="41"/>
      <c r="C18" s="38"/>
      <c r="D18" s="6"/>
      <c r="E18" s="8"/>
      <c r="F18" s="6"/>
      <c r="G18" s="8"/>
      <c r="H18" s="6"/>
      <c r="I18" s="8"/>
      <c r="J18" s="6"/>
      <c r="K18" s="8"/>
      <c r="L18" s="6"/>
      <c r="M18" s="8"/>
      <c r="N18" s="6"/>
      <c r="O18" s="8"/>
      <c r="P18" s="9">
        <f t="shared" si="0"/>
        <v>0</v>
      </c>
      <c r="Q18" s="8">
        <f t="shared" si="0"/>
        <v>0</v>
      </c>
      <c r="R18" s="33"/>
      <c r="S18" s="6">
        <v>25</v>
      </c>
    </row>
    <row r="19" spans="1:19" ht="12">
      <c r="A19" s="14">
        <v>17</v>
      </c>
      <c r="B19" s="39"/>
      <c r="C19" s="39"/>
      <c r="D19" s="6"/>
      <c r="E19" s="8"/>
      <c r="F19" s="6"/>
      <c r="G19" s="8"/>
      <c r="H19" s="6"/>
      <c r="I19" s="8"/>
      <c r="J19" s="6"/>
      <c r="K19" s="8"/>
      <c r="L19" s="6"/>
      <c r="M19" s="8"/>
      <c r="N19" s="6"/>
      <c r="O19" s="8"/>
      <c r="P19" s="9">
        <f t="shared" si="0"/>
        <v>0</v>
      </c>
      <c r="Q19" s="8">
        <f t="shared" si="0"/>
        <v>0</v>
      </c>
      <c r="R19" s="33"/>
      <c r="S19" s="6">
        <v>24</v>
      </c>
    </row>
    <row r="20" spans="1:19" ht="12">
      <c r="A20" s="14">
        <v>18</v>
      </c>
      <c r="B20" s="37"/>
      <c r="C20" s="37"/>
      <c r="D20" s="6"/>
      <c r="E20" s="8"/>
      <c r="F20" s="6"/>
      <c r="G20" s="8"/>
      <c r="H20" s="6"/>
      <c r="I20" s="8"/>
      <c r="J20" s="6"/>
      <c r="K20" s="8"/>
      <c r="L20" s="6"/>
      <c r="M20" s="8"/>
      <c r="N20" s="6"/>
      <c r="O20" s="8"/>
      <c r="P20" s="9">
        <f t="shared" si="0"/>
        <v>0</v>
      </c>
      <c r="Q20" s="8">
        <f t="shared" si="0"/>
        <v>0</v>
      </c>
      <c r="R20" s="33"/>
      <c r="S20" s="6">
        <v>23</v>
      </c>
    </row>
    <row r="21" spans="1:19" ht="12">
      <c r="A21" s="14">
        <v>19</v>
      </c>
      <c r="B21" s="37"/>
      <c r="C21" s="37"/>
      <c r="D21" s="6"/>
      <c r="E21" s="8"/>
      <c r="F21" s="6"/>
      <c r="G21" s="8"/>
      <c r="H21" s="6"/>
      <c r="I21" s="8"/>
      <c r="J21" s="6"/>
      <c r="K21" s="8"/>
      <c r="L21" s="6"/>
      <c r="M21" s="8"/>
      <c r="N21" s="6"/>
      <c r="O21" s="8"/>
      <c r="P21" s="9">
        <f t="shared" si="0"/>
        <v>0</v>
      </c>
      <c r="Q21" s="8">
        <f t="shared" si="0"/>
        <v>0</v>
      </c>
      <c r="R21" s="33"/>
      <c r="S21" s="6">
        <v>22</v>
      </c>
    </row>
    <row r="22" spans="1:19" ht="12">
      <c r="A22" s="14">
        <v>20</v>
      </c>
      <c r="B22" s="37"/>
      <c r="C22" s="37"/>
      <c r="D22" s="6"/>
      <c r="E22" s="8"/>
      <c r="F22" s="6"/>
      <c r="G22" s="8"/>
      <c r="H22" s="6"/>
      <c r="I22" s="8"/>
      <c r="J22" s="6"/>
      <c r="K22" s="8"/>
      <c r="L22" s="6"/>
      <c r="M22" s="8"/>
      <c r="N22" s="6"/>
      <c r="O22" s="8"/>
      <c r="P22" s="9">
        <f t="shared" si="0"/>
        <v>0</v>
      </c>
      <c r="Q22" s="8">
        <f t="shared" si="0"/>
        <v>0</v>
      </c>
      <c r="R22" s="33"/>
      <c r="S22" s="6">
        <v>21</v>
      </c>
    </row>
    <row r="23" spans="1:19" ht="12">
      <c r="A23" s="14">
        <v>21</v>
      </c>
      <c r="B23" s="39"/>
      <c r="C23" s="39"/>
      <c r="D23" s="6"/>
      <c r="E23" s="8"/>
      <c r="F23" s="6"/>
      <c r="G23" s="8"/>
      <c r="H23" s="6"/>
      <c r="I23" s="8"/>
      <c r="J23" s="6"/>
      <c r="K23" s="8"/>
      <c r="L23" s="6"/>
      <c r="M23" s="8"/>
      <c r="N23" s="6"/>
      <c r="O23" s="8"/>
      <c r="P23" s="9">
        <f t="shared" si="0"/>
        <v>0</v>
      </c>
      <c r="Q23" s="8">
        <f t="shared" si="0"/>
        <v>0</v>
      </c>
      <c r="R23" s="33"/>
      <c r="S23" s="6">
        <v>20</v>
      </c>
    </row>
    <row r="24" spans="1:19" ht="12">
      <c r="A24" s="14">
        <v>22</v>
      </c>
      <c r="B24" s="39"/>
      <c r="C24" s="39"/>
      <c r="D24" s="6"/>
      <c r="E24" s="8"/>
      <c r="F24" s="6"/>
      <c r="G24" s="8"/>
      <c r="H24" s="6"/>
      <c r="I24" s="8"/>
      <c r="J24" s="6"/>
      <c r="K24" s="8"/>
      <c r="L24" s="6"/>
      <c r="M24" s="8"/>
      <c r="N24" s="6"/>
      <c r="O24" s="8"/>
      <c r="P24" s="9">
        <f t="shared" si="0"/>
        <v>0</v>
      </c>
      <c r="Q24" s="8">
        <f t="shared" si="0"/>
        <v>0</v>
      </c>
      <c r="R24" s="33"/>
      <c r="S24" s="6">
        <v>19</v>
      </c>
    </row>
    <row r="25" spans="1:19" ht="12">
      <c r="A25" s="14">
        <v>23</v>
      </c>
      <c r="B25" s="40"/>
      <c r="C25" s="40"/>
      <c r="D25" s="6"/>
      <c r="E25" s="8"/>
      <c r="F25" s="6"/>
      <c r="G25" s="8"/>
      <c r="H25" s="6"/>
      <c r="I25" s="8"/>
      <c r="J25" s="6"/>
      <c r="K25" s="8"/>
      <c r="L25" s="6"/>
      <c r="M25" s="8"/>
      <c r="N25" s="6"/>
      <c r="O25" s="8"/>
      <c r="P25" s="9">
        <f t="shared" si="0"/>
        <v>0</v>
      </c>
      <c r="Q25" s="8">
        <f t="shared" si="0"/>
        <v>0</v>
      </c>
      <c r="R25" s="33"/>
      <c r="S25" s="6">
        <v>18</v>
      </c>
    </row>
    <row r="26" spans="1:19" ht="12">
      <c r="A26" s="14">
        <v>24</v>
      </c>
      <c r="B26" s="42"/>
      <c r="C26" s="43"/>
      <c r="D26" s="6"/>
      <c r="E26" s="8"/>
      <c r="F26" s="6"/>
      <c r="G26" s="8"/>
      <c r="H26" s="6"/>
      <c r="I26" s="8"/>
      <c r="J26" s="6"/>
      <c r="K26" s="8"/>
      <c r="L26" s="6"/>
      <c r="M26" s="8"/>
      <c r="N26" s="6"/>
      <c r="O26" s="8"/>
      <c r="P26" s="9">
        <f t="shared" si="0"/>
        <v>0</v>
      </c>
      <c r="Q26" s="8">
        <f t="shared" si="0"/>
        <v>0</v>
      </c>
      <c r="R26" s="33"/>
      <c r="S26" s="6">
        <v>17</v>
      </c>
    </row>
    <row r="27" spans="1:19" ht="12">
      <c r="A27" s="14">
        <v>25</v>
      </c>
      <c r="B27" s="37"/>
      <c r="C27" s="37"/>
      <c r="D27" s="6"/>
      <c r="E27" s="8"/>
      <c r="F27" s="6"/>
      <c r="G27" s="8"/>
      <c r="H27" s="6"/>
      <c r="I27" s="8"/>
      <c r="J27" s="6"/>
      <c r="K27" s="8"/>
      <c r="L27" s="6"/>
      <c r="M27" s="8"/>
      <c r="N27" s="6"/>
      <c r="O27" s="8"/>
      <c r="P27" s="9">
        <f t="shared" si="0"/>
        <v>0</v>
      </c>
      <c r="Q27" s="8">
        <f t="shared" si="0"/>
        <v>0</v>
      </c>
      <c r="R27" s="33"/>
      <c r="S27" s="6">
        <v>16</v>
      </c>
    </row>
    <row r="28" spans="1:19" ht="12">
      <c r="A28" s="14">
        <v>26</v>
      </c>
      <c r="B28" s="37"/>
      <c r="C28" s="37"/>
      <c r="D28" s="6"/>
      <c r="E28" s="8"/>
      <c r="F28" s="6"/>
      <c r="G28" s="8"/>
      <c r="H28" s="6"/>
      <c r="I28" s="8"/>
      <c r="J28" s="6"/>
      <c r="K28" s="8"/>
      <c r="L28" s="6"/>
      <c r="M28" s="8"/>
      <c r="N28" s="6"/>
      <c r="O28" s="8"/>
      <c r="P28" s="9">
        <f t="shared" si="0"/>
        <v>0</v>
      </c>
      <c r="Q28" s="8">
        <f t="shared" si="0"/>
        <v>0</v>
      </c>
      <c r="R28" s="33"/>
      <c r="S28" s="6">
        <v>15</v>
      </c>
    </row>
    <row r="29" spans="1:19" ht="12">
      <c r="A29" s="14">
        <v>27</v>
      </c>
      <c r="B29" s="41"/>
      <c r="C29" s="38"/>
      <c r="D29" s="6"/>
      <c r="E29" s="8"/>
      <c r="F29" s="6"/>
      <c r="G29" s="8"/>
      <c r="H29" s="6"/>
      <c r="I29" s="8"/>
      <c r="J29" s="6"/>
      <c r="K29" s="8"/>
      <c r="L29" s="6"/>
      <c r="M29" s="8"/>
      <c r="N29" s="6"/>
      <c r="O29" s="8"/>
      <c r="P29" s="9">
        <f t="shared" si="0"/>
        <v>0</v>
      </c>
      <c r="Q29" s="8">
        <f t="shared" si="0"/>
        <v>0</v>
      </c>
      <c r="R29" s="33"/>
      <c r="S29" s="6">
        <v>14</v>
      </c>
    </row>
    <row r="30" spans="1:19" ht="12">
      <c r="A30" s="14">
        <v>28</v>
      </c>
      <c r="B30" s="39"/>
      <c r="C30" s="39"/>
      <c r="D30" s="6"/>
      <c r="E30" s="8"/>
      <c r="F30" s="6"/>
      <c r="G30" s="8"/>
      <c r="H30" s="6"/>
      <c r="I30" s="8"/>
      <c r="J30" s="6"/>
      <c r="K30" s="8"/>
      <c r="L30" s="6"/>
      <c r="M30" s="8"/>
      <c r="N30" s="6"/>
      <c r="O30" s="8"/>
      <c r="P30" s="9">
        <f t="shared" si="0"/>
        <v>0</v>
      </c>
      <c r="Q30" s="8">
        <f t="shared" si="0"/>
        <v>0</v>
      </c>
      <c r="R30" s="33"/>
      <c r="S30" s="6">
        <v>13</v>
      </c>
    </row>
    <row r="31" spans="1:19" ht="12">
      <c r="A31" s="14">
        <v>29</v>
      </c>
      <c r="B31" s="37"/>
      <c r="C31" s="37"/>
      <c r="D31" s="6"/>
      <c r="E31" s="8"/>
      <c r="F31" s="6"/>
      <c r="G31" s="8"/>
      <c r="H31" s="6"/>
      <c r="I31" s="8"/>
      <c r="J31" s="6"/>
      <c r="K31" s="8"/>
      <c r="L31" s="6"/>
      <c r="M31" s="8"/>
      <c r="N31" s="6"/>
      <c r="O31" s="8"/>
      <c r="P31" s="9">
        <f t="shared" si="0"/>
        <v>0</v>
      </c>
      <c r="Q31" s="8">
        <f t="shared" si="0"/>
        <v>0</v>
      </c>
      <c r="R31" s="33"/>
      <c r="S31" s="6">
        <v>12</v>
      </c>
    </row>
    <row r="32" spans="1:19" ht="12">
      <c r="A32" s="14">
        <v>30</v>
      </c>
      <c r="B32" s="37"/>
      <c r="C32" s="37"/>
      <c r="D32" s="6"/>
      <c r="E32" s="8"/>
      <c r="F32" s="6"/>
      <c r="G32" s="8"/>
      <c r="H32" s="6"/>
      <c r="I32" s="8"/>
      <c r="J32" s="6"/>
      <c r="K32" s="8"/>
      <c r="L32" s="6"/>
      <c r="M32" s="8"/>
      <c r="N32" s="6"/>
      <c r="O32" s="8"/>
      <c r="P32" s="9">
        <f t="shared" si="0"/>
        <v>0</v>
      </c>
      <c r="Q32" s="8">
        <f t="shared" si="0"/>
        <v>0</v>
      </c>
      <c r="R32" s="33"/>
      <c r="S32" s="6">
        <v>11</v>
      </c>
    </row>
    <row r="33" spans="1:19" ht="12">
      <c r="A33" s="14">
        <v>31</v>
      </c>
      <c r="B33" s="37"/>
      <c r="C33" s="37"/>
      <c r="D33" s="6"/>
      <c r="E33" s="8"/>
      <c r="F33" s="6"/>
      <c r="G33" s="8"/>
      <c r="H33" s="6"/>
      <c r="I33" s="8"/>
      <c r="J33" s="6"/>
      <c r="K33" s="8"/>
      <c r="L33" s="6"/>
      <c r="M33" s="8"/>
      <c r="N33" s="6"/>
      <c r="O33" s="8"/>
      <c r="P33" s="9">
        <f t="shared" si="0"/>
        <v>0</v>
      </c>
      <c r="Q33" s="8">
        <f t="shared" si="0"/>
        <v>0</v>
      </c>
      <c r="R33" s="33"/>
      <c r="S33" s="6">
        <v>10</v>
      </c>
    </row>
    <row r="34" spans="1:19" ht="12">
      <c r="A34" s="14">
        <v>32</v>
      </c>
      <c r="B34" s="37"/>
      <c r="C34" s="37"/>
      <c r="D34" s="6"/>
      <c r="E34" s="8"/>
      <c r="F34" s="6"/>
      <c r="G34" s="8"/>
      <c r="H34" s="6"/>
      <c r="I34" s="8"/>
      <c r="J34" s="6"/>
      <c r="K34" s="8"/>
      <c r="L34" s="6"/>
      <c r="M34" s="8"/>
      <c r="N34" s="6"/>
      <c r="O34" s="8"/>
      <c r="P34" s="9">
        <f t="shared" si="0"/>
        <v>0</v>
      </c>
      <c r="Q34" s="8">
        <f t="shared" si="0"/>
        <v>0</v>
      </c>
      <c r="R34" s="33"/>
      <c r="S34" s="6">
        <v>9</v>
      </c>
    </row>
    <row r="35" spans="1:19" ht="12">
      <c r="A35" s="14">
        <v>33</v>
      </c>
      <c r="B35" s="37"/>
      <c r="C35" s="37"/>
      <c r="D35" s="6"/>
      <c r="E35" s="8"/>
      <c r="F35" s="6"/>
      <c r="G35" s="8"/>
      <c r="H35" s="6"/>
      <c r="I35" s="8"/>
      <c r="J35" s="6"/>
      <c r="K35" s="8"/>
      <c r="L35" s="6"/>
      <c r="M35" s="8"/>
      <c r="N35" s="6"/>
      <c r="O35" s="8"/>
      <c r="P35" s="9">
        <f t="shared" si="0"/>
        <v>0</v>
      </c>
      <c r="Q35" s="8">
        <f t="shared" si="0"/>
        <v>0</v>
      </c>
      <c r="R35" s="33"/>
      <c r="S35" s="6">
        <v>8</v>
      </c>
    </row>
    <row r="36" spans="1:19" ht="12">
      <c r="A36" s="14">
        <v>34</v>
      </c>
      <c r="B36" s="37"/>
      <c r="C36" s="37"/>
      <c r="D36" s="6"/>
      <c r="E36" s="8"/>
      <c r="F36" s="6"/>
      <c r="G36" s="8"/>
      <c r="H36" s="6"/>
      <c r="I36" s="8"/>
      <c r="J36" s="6"/>
      <c r="K36" s="8"/>
      <c r="L36" s="6"/>
      <c r="M36" s="8"/>
      <c r="N36" s="6"/>
      <c r="O36" s="8"/>
      <c r="P36" s="9">
        <f t="shared" si="0"/>
        <v>0</v>
      </c>
      <c r="Q36" s="8">
        <f t="shared" si="0"/>
        <v>0</v>
      </c>
      <c r="R36" s="33"/>
      <c r="S36" s="6">
        <v>7</v>
      </c>
    </row>
    <row r="37" spans="1:19" ht="12">
      <c r="A37" s="14">
        <v>35</v>
      </c>
      <c r="B37" s="37"/>
      <c r="C37" s="37"/>
      <c r="D37" s="6"/>
      <c r="E37" s="8"/>
      <c r="F37" s="6"/>
      <c r="G37" s="8"/>
      <c r="H37" s="6"/>
      <c r="I37" s="8"/>
      <c r="J37" s="6"/>
      <c r="K37" s="8"/>
      <c r="L37" s="6"/>
      <c r="M37" s="8"/>
      <c r="N37" s="6"/>
      <c r="O37" s="8"/>
      <c r="P37" s="9">
        <f t="shared" si="0"/>
        <v>0</v>
      </c>
      <c r="Q37" s="8">
        <f t="shared" si="0"/>
        <v>0</v>
      </c>
      <c r="R37" s="33"/>
      <c r="S37" s="6">
        <v>6</v>
      </c>
    </row>
    <row r="38" spans="1:19" ht="12">
      <c r="A38" s="14">
        <v>36</v>
      </c>
      <c r="B38" s="37"/>
      <c r="C38" s="37"/>
      <c r="D38" s="6"/>
      <c r="E38" s="8"/>
      <c r="F38" s="6"/>
      <c r="G38" s="8"/>
      <c r="H38" s="6"/>
      <c r="I38" s="8"/>
      <c r="J38" s="6"/>
      <c r="K38" s="8"/>
      <c r="L38" s="6"/>
      <c r="M38" s="8"/>
      <c r="N38" s="6"/>
      <c r="O38" s="8"/>
      <c r="P38" s="9">
        <f t="shared" si="0"/>
        <v>0</v>
      </c>
      <c r="Q38" s="8">
        <f t="shared" si="0"/>
        <v>0</v>
      </c>
      <c r="R38" s="33"/>
      <c r="S38" s="6">
        <v>5</v>
      </c>
    </row>
    <row r="39" spans="1:19" ht="12">
      <c r="A39" s="14">
        <v>37</v>
      </c>
      <c r="B39" s="37"/>
      <c r="C39" s="37"/>
      <c r="D39" s="6"/>
      <c r="E39" s="8"/>
      <c r="F39" s="6"/>
      <c r="G39" s="8"/>
      <c r="H39" s="6"/>
      <c r="I39" s="8"/>
      <c r="J39" s="6"/>
      <c r="K39" s="8"/>
      <c r="L39" s="6"/>
      <c r="M39" s="8"/>
      <c r="N39" s="6"/>
      <c r="O39" s="8"/>
      <c r="P39" s="9">
        <f t="shared" si="0"/>
        <v>0</v>
      </c>
      <c r="Q39" s="8">
        <f t="shared" si="0"/>
        <v>0</v>
      </c>
      <c r="R39" s="33"/>
      <c r="S39" s="6">
        <v>4</v>
      </c>
    </row>
    <row r="40" spans="1:19" ht="12">
      <c r="A40" s="14">
        <v>38</v>
      </c>
      <c r="B40" s="37"/>
      <c r="C40" s="37"/>
      <c r="D40" s="6"/>
      <c r="E40" s="8"/>
      <c r="F40" s="6"/>
      <c r="G40" s="8"/>
      <c r="H40" s="6"/>
      <c r="I40" s="8"/>
      <c r="J40" s="6"/>
      <c r="K40" s="8"/>
      <c r="L40" s="6"/>
      <c r="M40" s="8"/>
      <c r="N40" s="6"/>
      <c r="O40" s="8"/>
      <c r="P40" s="9">
        <f t="shared" si="0"/>
        <v>0</v>
      </c>
      <c r="Q40" s="8">
        <f t="shared" si="0"/>
        <v>0</v>
      </c>
      <c r="R40" s="33"/>
      <c r="S40" s="6">
        <v>3</v>
      </c>
    </row>
    <row r="41" spans="1:19" ht="12">
      <c r="A41" s="14">
        <v>39</v>
      </c>
      <c r="B41" s="37"/>
      <c r="C41" s="37"/>
      <c r="D41" s="6"/>
      <c r="E41" s="8"/>
      <c r="F41" s="6"/>
      <c r="G41" s="8"/>
      <c r="H41" s="6"/>
      <c r="I41" s="8"/>
      <c r="J41" s="6"/>
      <c r="K41" s="8"/>
      <c r="L41" s="6"/>
      <c r="M41" s="8"/>
      <c r="N41" s="6"/>
      <c r="O41" s="8"/>
      <c r="P41" s="9">
        <f t="shared" si="0"/>
        <v>0</v>
      </c>
      <c r="Q41" s="8">
        <f t="shared" si="0"/>
        <v>0</v>
      </c>
      <c r="R41" s="33"/>
      <c r="S41" s="6">
        <v>2</v>
      </c>
    </row>
    <row r="42" spans="1:19" ht="12">
      <c r="A42" s="14">
        <v>40</v>
      </c>
      <c r="B42" s="39"/>
      <c r="C42" s="39"/>
      <c r="D42" s="6"/>
      <c r="E42" s="8"/>
      <c r="F42" s="6"/>
      <c r="G42" s="8"/>
      <c r="H42" s="6"/>
      <c r="I42" s="8"/>
      <c r="J42" s="6"/>
      <c r="K42" s="8"/>
      <c r="L42" s="6"/>
      <c r="M42" s="8"/>
      <c r="N42" s="6"/>
      <c r="O42" s="8"/>
      <c r="P42" s="9">
        <f t="shared" si="0"/>
        <v>0</v>
      </c>
      <c r="Q42" s="8">
        <f t="shared" si="0"/>
        <v>0</v>
      </c>
      <c r="R42" s="33"/>
      <c r="S42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8080"/>
  </sheetPr>
  <dimension ref="A1:W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18.421875" style="22" customWidth="1"/>
    <col min="3" max="3" width="15.57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7.57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6"/>
      <c r="B1" s="7" t="s">
        <v>64</v>
      </c>
      <c r="C1" s="23" t="s">
        <v>173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37"/>
      <c r="C3" s="37"/>
      <c r="D3" s="6"/>
      <c r="E3" s="8"/>
      <c r="F3" s="6"/>
      <c r="G3" s="8"/>
      <c r="H3" s="6"/>
      <c r="I3" s="8"/>
      <c r="J3" s="6"/>
      <c r="K3" s="8"/>
      <c r="L3" s="6"/>
      <c r="M3" s="8"/>
      <c r="N3" s="6"/>
      <c r="O3" s="8"/>
      <c r="P3" s="9">
        <f aca="true" t="shared" si="0" ref="P3:Q42">SUM(D3+F3+H3+J3+L3+N3)</f>
        <v>0</v>
      </c>
      <c r="Q3" s="8">
        <f t="shared" si="0"/>
        <v>0</v>
      </c>
      <c r="R3" s="33"/>
      <c r="S3" s="6">
        <f aca="true" t="shared" si="1" ref="S3:S17">SUM(W3)</f>
        <v>120</v>
      </c>
      <c r="U3" s="16">
        <v>40</v>
      </c>
      <c r="V3" s="16">
        <v>3</v>
      </c>
      <c r="W3" s="17">
        <f aca="true" t="shared" si="2" ref="W3:W17">SUM(U3*V3)</f>
        <v>120</v>
      </c>
    </row>
    <row r="4" spans="1:23" ht="12">
      <c r="A4" s="14">
        <v>2</v>
      </c>
      <c r="B4" s="37"/>
      <c r="C4" s="37"/>
      <c r="D4" s="6"/>
      <c r="E4" s="8"/>
      <c r="F4" s="6"/>
      <c r="G4" s="8"/>
      <c r="H4" s="6"/>
      <c r="I4" s="8"/>
      <c r="J4" s="6"/>
      <c r="K4" s="8"/>
      <c r="L4" s="6"/>
      <c r="M4" s="8"/>
      <c r="N4" s="6"/>
      <c r="O4" s="8"/>
      <c r="P4" s="9">
        <f t="shared" si="0"/>
        <v>0</v>
      </c>
      <c r="Q4" s="8">
        <f t="shared" si="0"/>
        <v>0</v>
      </c>
      <c r="R4" s="33"/>
      <c r="S4" s="6">
        <f t="shared" si="1"/>
        <v>108</v>
      </c>
      <c r="U4" s="16">
        <v>40</v>
      </c>
      <c r="V4" s="16">
        <v>2.7</v>
      </c>
      <c r="W4" s="17">
        <f t="shared" si="2"/>
        <v>108</v>
      </c>
    </row>
    <row r="5" spans="1:23" ht="12">
      <c r="A5" s="14">
        <v>3</v>
      </c>
      <c r="B5" s="37"/>
      <c r="C5" s="37"/>
      <c r="D5" s="6"/>
      <c r="E5" s="8"/>
      <c r="F5" s="6"/>
      <c r="G5" s="8"/>
      <c r="H5" s="6"/>
      <c r="I5" s="8"/>
      <c r="J5" s="6"/>
      <c r="K5" s="8"/>
      <c r="L5" s="6"/>
      <c r="M5" s="8"/>
      <c r="N5" s="6"/>
      <c r="O5" s="8"/>
      <c r="P5" s="9">
        <f t="shared" si="0"/>
        <v>0</v>
      </c>
      <c r="Q5" s="8">
        <f t="shared" si="0"/>
        <v>0</v>
      </c>
      <c r="R5" s="33"/>
      <c r="S5" s="6">
        <f t="shared" si="1"/>
        <v>96</v>
      </c>
      <c r="U5" s="16">
        <v>40</v>
      </c>
      <c r="V5" s="19">
        <v>2.4</v>
      </c>
      <c r="W5" s="17">
        <f t="shared" si="2"/>
        <v>96</v>
      </c>
    </row>
    <row r="6" spans="1:23" ht="12">
      <c r="A6" s="14">
        <v>4</v>
      </c>
      <c r="B6" s="39"/>
      <c r="C6" s="39"/>
      <c r="D6" s="6"/>
      <c r="E6" s="8"/>
      <c r="F6" s="6"/>
      <c r="G6" s="8"/>
      <c r="H6" s="6"/>
      <c r="I6" s="8"/>
      <c r="J6" s="6"/>
      <c r="K6" s="8"/>
      <c r="L6" s="6"/>
      <c r="M6" s="8"/>
      <c r="N6" s="6"/>
      <c r="O6" s="8"/>
      <c r="P6" s="9">
        <f t="shared" si="0"/>
        <v>0</v>
      </c>
      <c r="Q6" s="8">
        <f t="shared" si="0"/>
        <v>0</v>
      </c>
      <c r="R6" s="33"/>
      <c r="S6" s="6">
        <f t="shared" si="1"/>
        <v>88</v>
      </c>
      <c r="U6" s="16">
        <v>40</v>
      </c>
      <c r="V6" s="16">
        <v>2.2</v>
      </c>
      <c r="W6" s="17">
        <f t="shared" si="2"/>
        <v>88</v>
      </c>
    </row>
    <row r="7" spans="1:23" ht="12">
      <c r="A7" s="14">
        <v>5</v>
      </c>
      <c r="B7" s="39"/>
      <c r="C7" s="39"/>
      <c r="D7" s="6"/>
      <c r="E7" s="8"/>
      <c r="F7" s="6"/>
      <c r="G7" s="8"/>
      <c r="H7" s="6"/>
      <c r="I7" s="8"/>
      <c r="J7" s="6"/>
      <c r="K7" s="8"/>
      <c r="L7" s="6"/>
      <c r="M7" s="8"/>
      <c r="N7" s="6"/>
      <c r="O7" s="8"/>
      <c r="P7" s="9">
        <f t="shared" si="0"/>
        <v>0</v>
      </c>
      <c r="Q7" s="8">
        <f t="shared" si="0"/>
        <v>0</v>
      </c>
      <c r="R7" s="33"/>
      <c r="S7" s="6">
        <f t="shared" si="1"/>
        <v>80</v>
      </c>
      <c r="U7" s="16">
        <v>40</v>
      </c>
      <c r="V7" s="16">
        <v>2</v>
      </c>
      <c r="W7" s="17">
        <f t="shared" si="2"/>
        <v>80</v>
      </c>
    </row>
    <row r="8" spans="1:23" ht="12">
      <c r="A8" s="14">
        <v>6</v>
      </c>
      <c r="B8" s="37"/>
      <c r="C8" s="37"/>
      <c r="D8" s="6"/>
      <c r="E8" s="8"/>
      <c r="F8" s="6"/>
      <c r="G8" s="8"/>
      <c r="H8" s="6"/>
      <c r="I8" s="8"/>
      <c r="J8" s="6"/>
      <c r="K8" s="8"/>
      <c r="L8" s="6"/>
      <c r="M8" s="8"/>
      <c r="N8" s="6"/>
      <c r="O8" s="8"/>
      <c r="P8" s="9">
        <f t="shared" si="0"/>
        <v>0</v>
      </c>
      <c r="Q8" s="8">
        <f t="shared" si="0"/>
        <v>0</v>
      </c>
      <c r="R8" s="33"/>
      <c r="S8" s="6">
        <f t="shared" si="1"/>
        <v>76</v>
      </c>
      <c r="U8" s="16">
        <v>40</v>
      </c>
      <c r="V8" s="16">
        <v>1.9</v>
      </c>
      <c r="W8" s="17">
        <f t="shared" si="2"/>
        <v>76</v>
      </c>
    </row>
    <row r="9" spans="1:23" ht="12">
      <c r="A9" s="14">
        <v>7</v>
      </c>
      <c r="B9" s="37"/>
      <c r="C9" s="37"/>
      <c r="D9" s="6"/>
      <c r="E9" s="8"/>
      <c r="F9" s="6"/>
      <c r="G9" s="8"/>
      <c r="H9" s="6"/>
      <c r="I9" s="8"/>
      <c r="J9" s="6"/>
      <c r="K9" s="8"/>
      <c r="L9" s="6"/>
      <c r="M9" s="8"/>
      <c r="N9" s="6"/>
      <c r="O9" s="8"/>
      <c r="P9" s="9">
        <f t="shared" si="0"/>
        <v>0</v>
      </c>
      <c r="Q9" s="8">
        <f t="shared" si="0"/>
        <v>0</v>
      </c>
      <c r="R9" s="33"/>
      <c r="S9" s="6">
        <f t="shared" si="1"/>
        <v>72</v>
      </c>
      <c r="U9" s="16">
        <v>40</v>
      </c>
      <c r="V9" s="16">
        <v>1.8</v>
      </c>
      <c r="W9" s="17">
        <f t="shared" si="2"/>
        <v>72</v>
      </c>
    </row>
    <row r="10" spans="1:23" ht="12">
      <c r="A10" s="14">
        <v>8</v>
      </c>
      <c r="B10" s="39"/>
      <c r="C10" s="39"/>
      <c r="D10" s="6"/>
      <c r="E10" s="8"/>
      <c r="F10" s="6"/>
      <c r="G10" s="8"/>
      <c r="H10" s="6"/>
      <c r="I10" s="8"/>
      <c r="J10" s="6"/>
      <c r="K10" s="8"/>
      <c r="L10" s="6"/>
      <c r="M10" s="8"/>
      <c r="N10" s="6"/>
      <c r="O10" s="8"/>
      <c r="P10" s="9">
        <f t="shared" si="0"/>
        <v>0</v>
      </c>
      <c r="Q10" s="8">
        <f t="shared" si="0"/>
        <v>0</v>
      </c>
      <c r="R10" s="33"/>
      <c r="S10" s="6">
        <f t="shared" si="1"/>
        <v>68</v>
      </c>
      <c r="U10" s="16">
        <v>40</v>
      </c>
      <c r="V10" s="16">
        <v>1.7000000000000002</v>
      </c>
      <c r="W10" s="17">
        <f t="shared" si="2"/>
        <v>68</v>
      </c>
    </row>
    <row r="11" spans="1:23" ht="12">
      <c r="A11" s="14">
        <v>9</v>
      </c>
      <c r="B11" s="39"/>
      <c r="C11" s="39"/>
      <c r="D11" s="6"/>
      <c r="E11" s="8"/>
      <c r="F11" s="6"/>
      <c r="G11" s="8"/>
      <c r="H11" s="6"/>
      <c r="I11" s="8"/>
      <c r="J11" s="6"/>
      <c r="K11" s="8"/>
      <c r="L11" s="6"/>
      <c r="M11" s="8"/>
      <c r="N11" s="6"/>
      <c r="O11" s="8"/>
      <c r="P11" s="9">
        <f t="shared" si="0"/>
        <v>0</v>
      </c>
      <c r="Q11" s="8">
        <f t="shared" si="0"/>
        <v>0</v>
      </c>
      <c r="R11" s="33"/>
      <c r="S11" s="6">
        <f t="shared" si="1"/>
        <v>64</v>
      </c>
      <c r="U11" s="16">
        <v>40</v>
      </c>
      <c r="V11" s="16">
        <v>1.6</v>
      </c>
      <c r="W11" s="17">
        <f t="shared" si="2"/>
        <v>64</v>
      </c>
    </row>
    <row r="12" spans="1:23" ht="12">
      <c r="A12" s="14">
        <v>10</v>
      </c>
      <c r="B12" s="37"/>
      <c r="C12" s="37"/>
      <c r="D12" s="6"/>
      <c r="E12" s="8"/>
      <c r="F12" s="6"/>
      <c r="G12" s="8"/>
      <c r="H12" s="6"/>
      <c r="I12" s="8"/>
      <c r="J12" s="6"/>
      <c r="K12" s="8"/>
      <c r="L12" s="6"/>
      <c r="M12" s="8"/>
      <c r="N12" s="6"/>
      <c r="O12" s="8"/>
      <c r="P12" s="9">
        <f t="shared" si="0"/>
        <v>0</v>
      </c>
      <c r="Q12" s="8">
        <f t="shared" si="0"/>
        <v>0</v>
      </c>
      <c r="R12" s="33"/>
      <c r="S12" s="6">
        <f t="shared" si="1"/>
        <v>60</v>
      </c>
      <c r="U12" s="16">
        <v>40</v>
      </c>
      <c r="V12" s="16">
        <v>1.5</v>
      </c>
      <c r="W12" s="17">
        <f t="shared" si="2"/>
        <v>60</v>
      </c>
    </row>
    <row r="13" spans="1:23" ht="12">
      <c r="A13" s="14">
        <v>11</v>
      </c>
      <c r="B13" s="39"/>
      <c r="C13" s="39"/>
      <c r="D13" s="6"/>
      <c r="E13" s="8"/>
      <c r="F13" s="6"/>
      <c r="G13" s="8"/>
      <c r="H13" s="6"/>
      <c r="I13" s="8"/>
      <c r="J13" s="6"/>
      <c r="K13" s="8"/>
      <c r="L13" s="6"/>
      <c r="M13" s="8"/>
      <c r="N13" s="6"/>
      <c r="O13" s="8"/>
      <c r="P13" s="9">
        <f t="shared" si="0"/>
        <v>0</v>
      </c>
      <c r="Q13" s="8">
        <f t="shared" si="0"/>
        <v>0</v>
      </c>
      <c r="R13" s="33"/>
      <c r="S13" s="6">
        <f t="shared" si="1"/>
        <v>56</v>
      </c>
      <c r="U13" s="16">
        <v>40</v>
      </c>
      <c r="V13" s="16">
        <v>1.4</v>
      </c>
      <c r="W13" s="17">
        <f t="shared" si="2"/>
        <v>56</v>
      </c>
    </row>
    <row r="14" spans="1:23" ht="12">
      <c r="A14" s="14">
        <v>12</v>
      </c>
      <c r="B14" s="39"/>
      <c r="C14" s="39"/>
      <c r="D14" s="6"/>
      <c r="E14" s="8"/>
      <c r="F14" s="6"/>
      <c r="G14" s="8"/>
      <c r="H14" s="6"/>
      <c r="I14" s="8"/>
      <c r="J14" s="6"/>
      <c r="K14" s="8"/>
      <c r="L14" s="6"/>
      <c r="M14" s="8"/>
      <c r="N14" s="6"/>
      <c r="O14" s="8"/>
      <c r="P14" s="9">
        <f t="shared" si="0"/>
        <v>0</v>
      </c>
      <c r="Q14" s="8">
        <f t="shared" si="0"/>
        <v>0</v>
      </c>
      <c r="R14" s="33"/>
      <c r="S14" s="6">
        <f t="shared" si="1"/>
        <v>52</v>
      </c>
      <c r="U14" s="16">
        <v>40</v>
      </c>
      <c r="V14" s="16">
        <v>1.3</v>
      </c>
      <c r="W14" s="17">
        <f t="shared" si="2"/>
        <v>52</v>
      </c>
    </row>
    <row r="15" spans="1:23" ht="12">
      <c r="A15" s="14">
        <v>13</v>
      </c>
      <c r="B15" s="40"/>
      <c r="C15" s="37"/>
      <c r="D15" s="6"/>
      <c r="E15" s="8"/>
      <c r="F15" s="6"/>
      <c r="G15" s="8"/>
      <c r="H15" s="6"/>
      <c r="I15" s="8"/>
      <c r="J15" s="6"/>
      <c r="K15" s="8"/>
      <c r="L15" s="6"/>
      <c r="M15" s="8"/>
      <c r="N15" s="6"/>
      <c r="O15" s="8"/>
      <c r="P15" s="9">
        <f t="shared" si="0"/>
        <v>0</v>
      </c>
      <c r="Q15" s="8">
        <f t="shared" si="0"/>
        <v>0</v>
      </c>
      <c r="R15" s="33"/>
      <c r="S15" s="6">
        <f t="shared" si="1"/>
        <v>48</v>
      </c>
      <c r="U15" s="16">
        <v>40</v>
      </c>
      <c r="V15" s="19">
        <v>1.2</v>
      </c>
      <c r="W15" s="17">
        <f t="shared" si="2"/>
        <v>48</v>
      </c>
    </row>
    <row r="16" spans="1:23" ht="12">
      <c r="A16" s="14">
        <v>14</v>
      </c>
      <c r="B16" s="39"/>
      <c r="C16" s="39"/>
      <c r="D16" s="6"/>
      <c r="E16" s="8"/>
      <c r="F16" s="6"/>
      <c r="G16" s="8"/>
      <c r="H16" s="6"/>
      <c r="I16" s="8"/>
      <c r="J16" s="6"/>
      <c r="K16" s="8"/>
      <c r="L16" s="6"/>
      <c r="M16" s="8"/>
      <c r="N16" s="6"/>
      <c r="O16" s="8"/>
      <c r="P16" s="9">
        <f t="shared" si="0"/>
        <v>0</v>
      </c>
      <c r="Q16" s="8">
        <f t="shared" si="0"/>
        <v>0</v>
      </c>
      <c r="R16" s="33"/>
      <c r="S16" s="6">
        <f t="shared" si="1"/>
        <v>44</v>
      </c>
      <c r="U16" s="16">
        <v>40</v>
      </c>
      <c r="V16" s="16">
        <v>1.1</v>
      </c>
      <c r="W16" s="17">
        <f t="shared" si="2"/>
        <v>44</v>
      </c>
    </row>
    <row r="17" spans="1:23" ht="12">
      <c r="A17" s="14">
        <v>15</v>
      </c>
      <c r="B17" s="37"/>
      <c r="C17" s="37"/>
      <c r="D17" s="6"/>
      <c r="E17" s="8"/>
      <c r="F17" s="6"/>
      <c r="G17" s="8"/>
      <c r="H17" s="6"/>
      <c r="I17" s="8"/>
      <c r="J17" s="6"/>
      <c r="K17" s="8"/>
      <c r="L17" s="6"/>
      <c r="M17" s="8"/>
      <c r="N17" s="6"/>
      <c r="O17" s="8"/>
      <c r="P17" s="9">
        <f t="shared" si="0"/>
        <v>0</v>
      </c>
      <c r="Q17" s="8">
        <f t="shared" si="0"/>
        <v>0</v>
      </c>
      <c r="R17" s="33"/>
      <c r="S17" s="6">
        <f t="shared" si="1"/>
        <v>40</v>
      </c>
      <c r="U17" s="16">
        <v>40</v>
      </c>
      <c r="V17" s="16">
        <v>1</v>
      </c>
      <c r="W17" s="17">
        <f t="shared" si="2"/>
        <v>40</v>
      </c>
    </row>
    <row r="18" spans="1:19" ht="12">
      <c r="A18" s="14">
        <v>16</v>
      </c>
      <c r="B18" s="41"/>
      <c r="C18" s="38"/>
      <c r="D18" s="6"/>
      <c r="E18" s="8"/>
      <c r="F18" s="6"/>
      <c r="G18" s="8"/>
      <c r="H18" s="6"/>
      <c r="I18" s="8"/>
      <c r="J18" s="6"/>
      <c r="K18" s="8"/>
      <c r="L18" s="6"/>
      <c r="M18" s="8"/>
      <c r="N18" s="6"/>
      <c r="O18" s="8"/>
      <c r="P18" s="9">
        <f t="shared" si="0"/>
        <v>0</v>
      </c>
      <c r="Q18" s="8">
        <f t="shared" si="0"/>
        <v>0</v>
      </c>
      <c r="R18" s="33"/>
      <c r="S18" s="6">
        <v>25</v>
      </c>
    </row>
    <row r="19" spans="1:19" ht="12">
      <c r="A19" s="14">
        <v>17</v>
      </c>
      <c r="B19" s="39"/>
      <c r="C19" s="39"/>
      <c r="D19" s="6"/>
      <c r="E19" s="8"/>
      <c r="F19" s="6"/>
      <c r="G19" s="8"/>
      <c r="H19" s="6"/>
      <c r="I19" s="8"/>
      <c r="J19" s="6"/>
      <c r="K19" s="8"/>
      <c r="L19" s="6"/>
      <c r="M19" s="8"/>
      <c r="N19" s="6"/>
      <c r="O19" s="8"/>
      <c r="P19" s="9">
        <f t="shared" si="0"/>
        <v>0</v>
      </c>
      <c r="Q19" s="8">
        <f t="shared" si="0"/>
        <v>0</v>
      </c>
      <c r="R19" s="33"/>
      <c r="S19" s="6">
        <v>24</v>
      </c>
    </row>
    <row r="20" spans="1:19" ht="12">
      <c r="A20" s="14">
        <v>18</v>
      </c>
      <c r="B20" s="37"/>
      <c r="C20" s="37"/>
      <c r="D20" s="6"/>
      <c r="E20" s="8"/>
      <c r="F20" s="6"/>
      <c r="G20" s="8"/>
      <c r="H20" s="6"/>
      <c r="I20" s="8"/>
      <c r="J20" s="6"/>
      <c r="K20" s="8"/>
      <c r="L20" s="6"/>
      <c r="M20" s="8"/>
      <c r="N20" s="6"/>
      <c r="O20" s="8"/>
      <c r="P20" s="9">
        <f t="shared" si="0"/>
        <v>0</v>
      </c>
      <c r="Q20" s="8">
        <f t="shared" si="0"/>
        <v>0</v>
      </c>
      <c r="R20" s="33"/>
      <c r="S20" s="6">
        <v>23</v>
      </c>
    </row>
    <row r="21" spans="1:19" ht="12">
      <c r="A21" s="14">
        <v>19</v>
      </c>
      <c r="B21" s="37"/>
      <c r="C21" s="37"/>
      <c r="D21" s="6"/>
      <c r="E21" s="8"/>
      <c r="F21" s="6"/>
      <c r="G21" s="8"/>
      <c r="H21" s="6"/>
      <c r="I21" s="8"/>
      <c r="J21" s="6"/>
      <c r="K21" s="8"/>
      <c r="L21" s="6"/>
      <c r="M21" s="8"/>
      <c r="N21" s="6"/>
      <c r="O21" s="8"/>
      <c r="P21" s="9">
        <f t="shared" si="0"/>
        <v>0</v>
      </c>
      <c r="Q21" s="8">
        <f t="shared" si="0"/>
        <v>0</v>
      </c>
      <c r="R21" s="33"/>
      <c r="S21" s="6">
        <v>22</v>
      </c>
    </row>
    <row r="22" spans="1:19" ht="12">
      <c r="A22" s="14">
        <v>20</v>
      </c>
      <c r="B22" s="37"/>
      <c r="C22" s="37"/>
      <c r="D22" s="6"/>
      <c r="E22" s="8"/>
      <c r="F22" s="6"/>
      <c r="G22" s="8"/>
      <c r="H22" s="6"/>
      <c r="I22" s="8"/>
      <c r="J22" s="6"/>
      <c r="K22" s="8"/>
      <c r="L22" s="6"/>
      <c r="M22" s="8"/>
      <c r="N22" s="6"/>
      <c r="O22" s="8"/>
      <c r="P22" s="9">
        <f t="shared" si="0"/>
        <v>0</v>
      </c>
      <c r="Q22" s="8">
        <f t="shared" si="0"/>
        <v>0</v>
      </c>
      <c r="R22" s="33"/>
      <c r="S22" s="6">
        <v>21</v>
      </c>
    </row>
    <row r="23" spans="1:19" ht="12">
      <c r="A23" s="14">
        <v>21</v>
      </c>
      <c r="B23" s="39"/>
      <c r="C23" s="39"/>
      <c r="D23" s="6"/>
      <c r="E23" s="8"/>
      <c r="F23" s="6"/>
      <c r="G23" s="8"/>
      <c r="H23" s="6"/>
      <c r="I23" s="8"/>
      <c r="J23" s="6"/>
      <c r="K23" s="8"/>
      <c r="L23" s="6"/>
      <c r="M23" s="8"/>
      <c r="N23" s="6"/>
      <c r="O23" s="8"/>
      <c r="P23" s="9">
        <f t="shared" si="0"/>
        <v>0</v>
      </c>
      <c r="Q23" s="8">
        <f t="shared" si="0"/>
        <v>0</v>
      </c>
      <c r="R23" s="33"/>
      <c r="S23" s="6">
        <v>20</v>
      </c>
    </row>
    <row r="24" spans="1:19" ht="12">
      <c r="A24" s="14">
        <v>22</v>
      </c>
      <c r="B24" s="39"/>
      <c r="C24" s="39"/>
      <c r="D24" s="6"/>
      <c r="E24" s="8"/>
      <c r="F24" s="6"/>
      <c r="G24" s="8"/>
      <c r="H24" s="6"/>
      <c r="I24" s="8"/>
      <c r="J24" s="6"/>
      <c r="K24" s="8"/>
      <c r="L24" s="6"/>
      <c r="M24" s="8"/>
      <c r="N24" s="6"/>
      <c r="O24" s="8"/>
      <c r="P24" s="9">
        <f t="shared" si="0"/>
        <v>0</v>
      </c>
      <c r="Q24" s="8">
        <f t="shared" si="0"/>
        <v>0</v>
      </c>
      <c r="R24" s="33"/>
      <c r="S24" s="6">
        <v>19</v>
      </c>
    </row>
    <row r="25" spans="1:19" ht="12">
      <c r="A25" s="14">
        <v>23</v>
      </c>
      <c r="B25" s="40"/>
      <c r="C25" s="40"/>
      <c r="D25" s="6"/>
      <c r="E25" s="8"/>
      <c r="F25" s="6"/>
      <c r="G25" s="8"/>
      <c r="H25" s="6"/>
      <c r="I25" s="8"/>
      <c r="J25" s="6"/>
      <c r="K25" s="8"/>
      <c r="L25" s="6"/>
      <c r="M25" s="8"/>
      <c r="N25" s="6"/>
      <c r="O25" s="8"/>
      <c r="P25" s="9">
        <f t="shared" si="0"/>
        <v>0</v>
      </c>
      <c r="Q25" s="8">
        <f t="shared" si="0"/>
        <v>0</v>
      </c>
      <c r="R25" s="33"/>
      <c r="S25" s="6">
        <v>18</v>
      </c>
    </row>
    <row r="26" spans="1:19" ht="12">
      <c r="A26" s="14">
        <v>24</v>
      </c>
      <c r="B26" s="42"/>
      <c r="C26" s="43"/>
      <c r="D26" s="6"/>
      <c r="E26" s="8"/>
      <c r="F26" s="6"/>
      <c r="G26" s="8"/>
      <c r="H26" s="6"/>
      <c r="I26" s="8"/>
      <c r="J26" s="6"/>
      <c r="K26" s="8"/>
      <c r="L26" s="6"/>
      <c r="M26" s="8"/>
      <c r="N26" s="6"/>
      <c r="O26" s="8"/>
      <c r="P26" s="9">
        <f t="shared" si="0"/>
        <v>0</v>
      </c>
      <c r="Q26" s="8">
        <f t="shared" si="0"/>
        <v>0</v>
      </c>
      <c r="R26" s="33"/>
      <c r="S26" s="6">
        <v>17</v>
      </c>
    </row>
    <row r="27" spans="1:19" ht="12">
      <c r="A27" s="14">
        <v>25</v>
      </c>
      <c r="B27" s="37"/>
      <c r="C27" s="37"/>
      <c r="D27" s="6"/>
      <c r="E27" s="8"/>
      <c r="F27" s="6"/>
      <c r="G27" s="8"/>
      <c r="H27" s="6"/>
      <c r="I27" s="8"/>
      <c r="J27" s="6"/>
      <c r="K27" s="8"/>
      <c r="L27" s="6"/>
      <c r="M27" s="8"/>
      <c r="N27" s="6"/>
      <c r="O27" s="8"/>
      <c r="P27" s="9">
        <f t="shared" si="0"/>
        <v>0</v>
      </c>
      <c r="Q27" s="8">
        <f t="shared" si="0"/>
        <v>0</v>
      </c>
      <c r="R27" s="33"/>
      <c r="S27" s="6">
        <v>16</v>
      </c>
    </row>
    <row r="28" spans="1:19" ht="12">
      <c r="A28" s="14">
        <v>26</v>
      </c>
      <c r="B28" s="37"/>
      <c r="C28" s="37"/>
      <c r="D28" s="6"/>
      <c r="E28" s="8"/>
      <c r="F28" s="6"/>
      <c r="G28" s="8"/>
      <c r="H28" s="6"/>
      <c r="I28" s="8"/>
      <c r="J28" s="6"/>
      <c r="K28" s="8"/>
      <c r="L28" s="6"/>
      <c r="M28" s="8"/>
      <c r="N28" s="6"/>
      <c r="O28" s="8"/>
      <c r="P28" s="9">
        <f t="shared" si="0"/>
        <v>0</v>
      </c>
      <c r="Q28" s="8">
        <f t="shared" si="0"/>
        <v>0</v>
      </c>
      <c r="R28" s="33"/>
      <c r="S28" s="6">
        <v>15</v>
      </c>
    </row>
    <row r="29" spans="1:19" ht="12">
      <c r="A29" s="14">
        <v>27</v>
      </c>
      <c r="B29" s="41"/>
      <c r="C29" s="38"/>
      <c r="D29" s="6"/>
      <c r="E29" s="8"/>
      <c r="F29" s="6"/>
      <c r="G29" s="8"/>
      <c r="H29" s="6"/>
      <c r="I29" s="8"/>
      <c r="J29" s="6"/>
      <c r="K29" s="8"/>
      <c r="L29" s="6"/>
      <c r="M29" s="8"/>
      <c r="N29" s="6"/>
      <c r="O29" s="8"/>
      <c r="P29" s="9">
        <f t="shared" si="0"/>
        <v>0</v>
      </c>
      <c r="Q29" s="8">
        <f t="shared" si="0"/>
        <v>0</v>
      </c>
      <c r="R29" s="33"/>
      <c r="S29" s="6">
        <v>14</v>
      </c>
    </row>
    <row r="30" spans="1:19" ht="12">
      <c r="A30" s="14">
        <v>28</v>
      </c>
      <c r="B30" s="39"/>
      <c r="C30" s="39"/>
      <c r="D30" s="6"/>
      <c r="E30" s="8"/>
      <c r="F30" s="6"/>
      <c r="G30" s="8"/>
      <c r="H30" s="6"/>
      <c r="I30" s="8"/>
      <c r="J30" s="6"/>
      <c r="K30" s="8"/>
      <c r="L30" s="6"/>
      <c r="M30" s="8"/>
      <c r="N30" s="6"/>
      <c r="O30" s="8"/>
      <c r="P30" s="9">
        <f t="shared" si="0"/>
        <v>0</v>
      </c>
      <c r="Q30" s="8">
        <f t="shared" si="0"/>
        <v>0</v>
      </c>
      <c r="R30" s="33"/>
      <c r="S30" s="6">
        <v>13</v>
      </c>
    </row>
    <row r="31" spans="1:19" ht="12">
      <c r="A31" s="14">
        <v>29</v>
      </c>
      <c r="B31" s="37"/>
      <c r="C31" s="37"/>
      <c r="D31" s="6"/>
      <c r="E31" s="8"/>
      <c r="F31" s="6"/>
      <c r="G31" s="8"/>
      <c r="H31" s="6"/>
      <c r="I31" s="8"/>
      <c r="J31" s="6"/>
      <c r="K31" s="8"/>
      <c r="L31" s="6"/>
      <c r="M31" s="8"/>
      <c r="N31" s="6"/>
      <c r="O31" s="8"/>
      <c r="P31" s="9">
        <f t="shared" si="0"/>
        <v>0</v>
      </c>
      <c r="Q31" s="8">
        <f t="shared" si="0"/>
        <v>0</v>
      </c>
      <c r="R31" s="33"/>
      <c r="S31" s="6">
        <v>12</v>
      </c>
    </row>
    <row r="32" spans="1:19" ht="12">
      <c r="A32" s="14">
        <v>30</v>
      </c>
      <c r="B32" s="37"/>
      <c r="C32" s="37"/>
      <c r="D32" s="6"/>
      <c r="E32" s="8"/>
      <c r="F32" s="6"/>
      <c r="G32" s="8"/>
      <c r="H32" s="6"/>
      <c r="I32" s="8"/>
      <c r="J32" s="6"/>
      <c r="K32" s="8"/>
      <c r="L32" s="6"/>
      <c r="M32" s="8"/>
      <c r="N32" s="6"/>
      <c r="O32" s="8"/>
      <c r="P32" s="9">
        <f t="shared" si="0"/>
        <v>0</v>
      </c>
      <c r="Q32" s="8">
        <f t="shared" si="0"/>
        <v>0</v>
      </c>
      <c r="R32" s="33"/>
      <c r="S32" s="6">
        <v>11</v>
      </c>
    </row>
    <row r="33" spans="1:19" ht="12">
      <c r="A33" s="14">
        <v>31</v>
      </c>
      <c r="B33" s="37"/>
      <c r="C33" s="37"/>
      <c r="D33" s="6"/>
      <c r="E33" s="8"/>
      <c r="F33" s="6"/>
      <c r="G33" s="8"/>
      <c r="H33" s="6"/>
      <c r="I33" s="8"/>
      <c r="J33" s="6"/>
      <c r="K33" s="8"/>
      <c r="L33" s="6"/>
      <c r="M33" s="8"/>
      <c r="N33" s="6"/>
      <c r="O33" s="8"/>
      <c r="P33" s="9">
        <f t="shared" si="0"/>
        <v>0</v>
      </c>
      <c r="Q33" s="8">
        <f t="shared" si="0"/>
        <v>0</v>
      </c>
      <c r="R33" s="33"/>
      <c r="S33" s="6">
        <v>10</v>
      </c>
    </row>
    <row r="34" spans="1:19" ht="12">
      <c r="A34" s="14">
        <v>32</v>
      </c>
      <c r="B34" s="37"/>
      <c r="C34" s="37"/>
      <c r="D34" s="6"/>
      <c r="E34" s="8"/>
      <c r="F34" s="6"/>
      <c r="G34" s="8"/>
      <c r="H34" s="6"/>
      <c r="I34" s="8"/>
      <c r="J34" s="6"/>
      <c r="K34" s="8"/>
      <c r="L34" s="6"/>
      <c r="M34" s="8"/>
      <c r="N34" s="6"/>
      <c r="O34" s="8"/>
      <c r="P34" s="9">
        <f t="shared" si="0"/>
        <v>0</v>
      </c>
      <c r="Q34" s="8">
        <f t="shared" si="0"/>
        <v>0</v>
      </c>
      <c r="R34" s="33"/>
      <c r="S34" s="6">
        <v>9</v>
      </c>
    </row>
    <row r="35" spans="1:19" ht="12">
      <c r="A35" s="14">
        <v>33</v>
      </c>
      <c r="B35" s="37"/>
      <c r="C35" s="37"/>
      <c r="D35" s="6"/>
      <c r="E35" s="8"/>
      <c r="F35" s="6"/>
      <c r="G35" s="8"/>
      <c r="H35" s="6"/>
      <c r="I35" s="8"/>
      <c r="J35" s="6"/>
      <c r="K35" s="8"/>
      <c r="L35" s="6"/>
      <c r="M35" s="8"/>
      <c r="N35" s="6"/>
      <c r="O35" s="8"/>
      <c r="P35" s="9">
        <f t="shared" si="0"/>
        <v>0</v>
      </c>
      <c r="Q35" s="8">
        <f t="shared" si="0"/>
        <v>0</v>
      </c>
      <c r="R35" s="33"/>
      <c r="S35" s="6">
        <v>8</v>
      </c>
    </row>
    <row r="36" spans="1:19" ht="12">
      <c r="A36" s="14">
        <v>34</v>
      </c>
      <c r="B36" s="37"/>
      <c r="C36" s="37"/>
      <c r="D36" s="6"/>
      <c r="E36" s="8"/>
      <c r="F36" s="6"/>
      <c r="G36" s="8"/>
      <c r="H36" s="6"/>
      <c r="I36" s="8"/>
      <c r="J36" s="6"/>
      <c r="K36" s="8"/>
      <c r="L36" s="6"/>
      <c r="M36" s="8"/>
      <c r="N36" s="6"/>
      <c r="O36" s="8"/>
      <c r="P36" s="9">
        <f t="shared" si="0"/>
        <v>0</v>
      </c>
      <c r="Q36" s="8">
        <f t="shared" si="0"/>
        <v>0</v>
      </c>
      <c r="R36" s="33"/>
      <c r="S36" s="6">
        <v>7</v>
      </c>
    </row>
    <row r="37" spans="1:19" ht="12">
      <c r="A37" s="14">
        <v>35</v>
      </c>
      <c r="B37" s="37"/>
      <c r="C37" s="37"/>
      <c r="D37" s="6"/>
      <c r="E37" s="8"/>
      <c r="F37" s="6"/>
      <c r="G37" s="8"/>
      <c r="H37" s="6"/>
      <c r="I37" s="8"/>
      <c r="J37" s="6"/>
      <c r="K37" s="8"/>
      <c r="L37" s="6"/>
      <c r="M37" s="8"/>
      <c r="N37" s="6"/>
      <c r="O37" s="8"/>
      <c r="P37" s="9">
        <f t="shared" si="0"/>
        <v>0</v>
      </c>
      <c r="Q37" s="8">
        <f t="shared" si="0"/>
        <v>0</v>
      </c>
      <c r="R37" s="33"/>
      <c r="S37" s="6">
        <v>6</v>
      </c>
    </row>
    <row r="38" spans="1:19" ht="12">
      <c r="A38" s="14">
        <v>36</v>
      </c>
      <c r="B38" s="37"/>
      <c r="C38" s="37"/>
      <c r="D38" s="6"/>
      <c r="E38" s="8"/>
      <c r="F38" s="6"/>
      <c r="G38" s="8"/>
      <c r="H38" s="6"/>
      <c r="I38" s="8"/>
      <c r="J38" s="6"/>
      <c r="K38" s="8"/>
      <c r="L38" s="6"/>
      <c r="M38" s="8"/>
      <c r="N38" s="6"/>
      <c r="O38" s="8"/>
      <c r="P38" s="9">
        <f t="shared" si="0"/>
        <v>0</v>
      </c>
      <c r="Q38" s="8">
        <f t="shared" si="0"/>
        <v>0</v>
      </c>
      <c r="R38" s="33"/>
      <c r="S38" s="6">
        <v>5</v>
      </c>
    </row>
    <row r="39" spans="1:19" ht="12">
      <c r="A39" s="14">
        <v>37</v>
      </c>
      <c r="B39" s="37"/>
      <c r="C39" s="37"/>
      <c r="D39" s="6"/>
      <c r="E39" s="8"/>
      <c r="F39" s="6"/>
      <c r="G39" s="8"/>
      <c r="H39" s="6"/>
      <c r="I39" s="8"/>
      <c r="J39" s="6"/>
      <c r="K39" s="8"/>
      <c r="L39" s="6"/>
      <c r="M39" s="8"/>
      <c r="N39" s="6"/>
      <c r="O39" s="8"/>
      <c r="P39" s="9">
        <f t="shared" si="0"/>
        <v>0</v>
      </c>
      <c r="Q39" s="8">
        <f t="shared" si="0"/>
        <v>0</v>
      </c>
      <c r="R39" s="33"/>
      <c r="S39" s="6">
        <v>4</v>
      </c>
    </row>
    <row r="40" spans="1:19" ht="12">
      <c r="A40" s="14">
        <v>38</v>
      </c>
      <c r="B40" s="37"/>
      <c r="C40" s="37"/>
      <c r="D40" s="6"/>
      <c r="E40" s="8"/>
      <c r="F40" s="6"/>
      <c r="G40" s="8"/>
      <c r="H40" s="6"/>
      <c r="I40" s="8"/>
      <c r="J40" s="6"/>
      <c r="K40" s="8"/>
      <c r="L40" s="6"/>
      <c r="M40" s="8"/>
      <c r="N40" s="6"/>
      <c r="O40" s="8"/>
      <c r="P40" s="9">
        <f t="shared" si="0"/>
        <v>0</v>
      </c>
      <c r="Q40" s="8">
        <f t="shared" si="0"/>
        <v>0</v>
      </c>
      <c r="R40" s="33"/>
      <c r="S40" s="6">
        <v>3</v>
      </c>
    </row>
    <row r="41" spans="1:19" ht="12">
      <c r="A41" s="14">
        <v>39</v>
      </c>
      <c r="B41" s="37"/>
      <c r="C41" s="37"/>
      <c r="D41" s="6"/>
      <c r="E41" s="8"/>
      <c r="F41" s="6"/>
      <c r="G41" s="8"/>
      <c r="H41" s="6"/>
      <c r="I41" s="8"/>
      <c r="J41" s="6"/>
      <c r="K41" s="8"/>
      <c r="L41" s="6"/>
      <c r="M41" s="8"/>
      <c r="N41" s="6"/>
      <c r="O41" s="8"/>
      <c r="P41" s="9">
        <f t="shared" si="0"/>
        <v>0</v>
      </c>
      <c r="Q41" s="8">
        <f t="shared" si="0"/>
        <v>0</v>
      </c>
      <c r="R41" s="33"/>
      <c r="S41" s="6">
        <v>2</v>
      </c>
    </row>
    <row r="42" spans="1:19" ht="12">
      <c r="A42" s="14">
        <v>40</v>
      </c>
      <c r="B42" s="39"/>
      <c r="C42" s="39"/>
      <c r="D42" s="6"/>
      <c r="E42" s="8"/>
      <c r="F42" s="6"/>
      <c r="G42" s="8"/>
      <c r="H42" s="6"/>
      <c r="I42" s="8"/>
      <c r="J42" s="6"/>
      <c r="K42" s="8"/>
      <c r="L42" s="6"/>
      <c r="M42" s="8"/>
      <c r="N42" s="6"/>
      <c r="O42" s="8"/>
      <c r="P42" s="9">
        <f t="shared" si="0"/>
        <v>0</v>
      </c>
      <c r="Q42" s="8">
        <f t="shared" si="0"/>
        <v>0</v>
      </c>
      <c r="R42" s="33"/>
      <c r="S42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W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18.421875" style="22" customWidth="1"/>
    <col min="3" max="3" width="15.57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7.57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6"/>
      <c r="B1" s="7" t="s">
        <v>141</v>
      </c>
      <c r="C1" s="23" t="s">
        <v>174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37"/>
      <c r="C3" s="37"/>
      <c r="D3" s="6"/>
      <c r="E3" s="8"/>
      <c r="F3" s="6"/>
      <c r="G3" s="8"/>
      <c r="H3" s="6"/>
      <c r="I3" s="8"/>
      <c r="J3" s="6"/>
      <c r="K3" s="8"/>
      <c r="L3" s="6"/>
      <c r="M3" s="8"/>
      <c r="N3" s="6"/>
      <c r="O3" s="8"/>
      <c r="P3" s="9">
        <f aca="true" t="shared" si="0" ref="P3:Q42">SUM(D3+F3+H3+J3+L3+N3)</f>
        <v>0</v>
      </c>
      <c r="Q3" s="8">
        <f t="shared" si="0"/>
        <v>0</v>
      </c>
      <c r="R3" s="33"/>
      <c r="S3" s="6">
        <f aca="true" t="shared" si="1" ref="S3:S17">SUM(W3)</f>
        <v>120</v>
      </c>
      <c r="U3" s="16">
        <v>40</v>
      </c>
      <c r="V3" s="16">
        <v>3</v>
      </c>
      <c r="W3" s="17">
        <f aca="true" t="shared" si="2" ref="W3:W17">SUM(U3*V3)</f>
        <v>120</v>
      </c>
    </row>
    <row r="4" spans="1:23" ht="12">
      <c r="A4" s="14">
        <v>2</v>
      </c>
      <c r="B4" s="37"/>
      <c r="C4" s="37"/>
      <c r="D4" s="6"/>
      <c r="E4" s="8"/>
      <c r="F4" s="6"/>
      <c r="G4" s="8"/>
      <c r="H4" s="6"/>
      <c r="I4" s="8"/>
      <c r="J4" s="6"/>
      <c r="K4" s="8"/>
      <c r="L4" s="6"/>
      <c r="M4" s="8"/>
      <c r="N4" s="6"/>
      <c r="O4" s="8"/>
      <c r="P4" s="9">
        <f t="shared" si="0"/>
        <v>0</v>
      </c>
      <c r="Q4" s="8">
        <f t="shared" si="0"/>
        <v>0</v>
      </c>
      <c r="R4" s="33"/>
      <c r="S4" s="6">
        <f t="shared" si="1"/>
        <v>108</v>
      </c>
      <c r="U4" s="16">
        <v>40</v>
      </c>
      <c r="V4" s="16">
        <v>2.7</v>
      </c>
      <c r="W4" s="17">
        <f t="shared" si="2"/>
        <v>108</v>
      </c>
    </row>
    <row r="5" spans="1:23" ht="12">
      <c r="A5" s="14">
        <v>3</v>
      </c>
      <c r="B5" s="37"/>
      <c r="C5" s="37"/>
      <c r="D5" s="6"/>
      <c r="E5" s="8"/>
      <c r="F5" s="6"/>
      <c r="G5" s="8"/>
      <c r="H5" s="6"/>
      <c r="I5" s="8"/>
      <c r="J5" s="6"/>
      <c r="K5" s="8"/>
      <c r="L5" s="6"/>
      <c r="M5" s="8"/>
      <c r="N5" s="6"/>
      <c r="O5" s="8"/>
      <c r="P5" s="9">
        <f t="shared" si="0"/>
        <v>0</v>
      </c>
      <c r="Q5" s="8">
        <f t="shared" si="0"/>
        <v>0</v>
      </c>
      <c r="R5" s="33"/>
      <c r="S5" s="6">
        <f t="shared" si="1"/>
        <v>96</v>
      </c>
      <c r="U5" s="16">
        <v>40</v>
      </c>
      <c r="V5" s="19">
        <v>2.4</v>
      </c>
      <c r="W5" s="17">
        <f t="shared" si="2"/>
        <v>96</v>
      </c>
    </row>
    <row r="6" spans="1:23" ht="12">
      <c r="A6" s="14">
        <v>4</v>
      </c>
      <c r="B6" s="39"/>
      <c r="C6" s="39"/>
      <c r="D6" s="6"/>
      <c r="E6" s="8"/>
      <c r="F6" s="6"/>
      <c r="G6" s="8"/>
      <c r="H6" s="6"/>
      <c r="I6" s="8"/>
      <c r="J6" s="6"/>
      <c r="K6" s="8"/>
      <c r="L6" s="6"/>
      <c r="M6" s="8"/>
      <c r="N6" s="6"/>
      <c r="O6" s="8"/>
      <c r="P6" s="9">
        <f t="shared" si="0"/>
        <v>0</v>
      </c>
      <c r="Q6" s="8">
        <f t="shared" si="0"/>
        <v>0</v>
      </c>
      <c r="R6" s="33"/>
      <c r="S6" s="6">
        <f t="shared" si="1"/>
        <v>88</v>
      </c>
      <c r="U6" s="16">
        <v>40</v>
      </c>
      <c r="V6" s="16">
        <v>2.2</v>
      </c>
      <c r="W6" s="17">
        <f t="shared" si="2"/>
        <v>88</v>
      </c>
    </row>
    <row r="7" spans="1:23" ht="12">
      <c r="A7" s="14">
        <v>5</v>
      </c>
      <c r="B7" s="39"/>
      <c r="C7" s="39"/>
      <c r="D7" s="6"/>
      <c r="E7" s="8"/>
      <c r="F7" s="6"/>
      <c r="G7" s="8"/>
      <c r="H7" s="6"/>
      <c r="I7" s="8"/>
      <c r="J7" s="6"/>
      <c r="K7" s="8"/>
      <c r="L7" s="6"/>
      <c r="M7" s="8"/>
      <c r="N7" s="6"/>
      <c r="O7" s="8"/>
      <c r="P7" s="9">
        <f t="shared" si="0"/>
        <v>0</v>
      </c>
      <c r="Q7" s="8">
        <f t="shared" si="0"/>
        <v>0</v>
      </c>
      <c r="R7" s="33"/>
      <c r="S7" s="6">
        <f t="shared" si="1"/>
        <v>80</v>
      </c>
      <c r="U7" s="16">
        <v>40</v>
      </c>
      <c r="V7" s="16">
        <v>2</v>
      </c>
      <c r="W7" s="17">
        <f t="shared" si="2"/>
        <v>80</v>
      </c>
    </row>
    <row r="8" spans="1:23" ht="12">
      <c r="A8" s="14">
        <v>6</v>
      </c>
      <c r="B8" s="37"/>
      <c r="C8" s="37"/>
      <c r="D8" s="6"/>
      <c r="E8" s="8"/>
      <c r="F8" s="6"/>
      <c r="G8" s="8"/>
      <c r="H8" s="6"/>
      <c r="I8" s="8"/>
      <c r="J8" s="6"/>
      <c r="K8" s="8"/>
      <c r="L8" s="6"/>
      <c r="M8" s="8"/>
      <c r="N8" s="6"/>
      <c r="O8" s="8"/>
      <c r="P8" s="9">
        <f t="shared" si="0"/>
        <v>0</v>
      </c>
      <c r="Q8" s="8">
        <f t="shared" si="0"/>
        <v>0</v>
      </c>
      <c r="R8" s="33"/>
      <c r="S8" s="6">
        <f t="shared" si="1"/>
        <v>76</v>
      </c>
      <c r="U8" s="16">
        <v>40</v>
      </c>
      <c r="V8" s="16">
        <v>1.9</v>
      </c>
      <c r="W8" s="17">
        <f t="shared" si="2"/>
        <v>76</v>
      </c>
    </row>
    <row r="9" spans="1:23" ht="12">
      <c r="A9" s="14">
        <v>7</v>
      </c>
      <c r="B9" s="37"/>
      <c r="C9" s="37"/>
      <c r="D9" s="6"/>
      <c r="E9" s="8"/>
      <c r="F9" s="6"/>
      <c r="G9" s="8"/>
      <c r="H9" s="6"/>
      <c r="I9" s="8"/>
      <c r="J9" s="6"/>
      <c r="K9" s="8"/>
      <c r="L9" s="6"/>
      <c r="M9" s="8"/>
      <c r="N9" s="6"/>
      <c r="O9" s="8"/>
      <c r="P9" s="9">
        <f t="shared" si="0"/>
        <v>0</v>
      </c>
      <c r="Q9" s="8">
        <f t="shared" si="0"/>
        <v>0</v>
      </c>
      <c r="R9" s="33"/>
      <c r="S9" s="6">
        <f t="shared" si="1"/>
        <v>72</v>
      </c>
      <c r="U9" s="16">
        <v>40</v>
      </c>
      <c r="V9" s="16">
        <v>1.8</v>
      </c>
      <c r="W9" s="17">
        <f t="shared" si="2"/>
        <v>72</v>
      </c>
    </row>
    <row r="10" spans="1:23" ht="12">
      <c r="A10" s="14">
        <v>8</v>
      </c>
      <c r="B10" s="39"/>
      <c r="C10" s="39"/>
      <c r="D10" s="6"/>
      <c r="E10" s="8"/>
      <c r="F10" s="6"/>
      <c r="G10" s="8"/>
      <c r="H10" s="6"/>
      <c r="I10" s="8"/>
      <c r="J10" s="6"/>
      <c r="K10" s="8"/>
      <c r="L10" s="6"/>
      <c r="M10" s="8"/>
      <c r="N10" s="6"/>
      <c r="O10" s="8"/>
      <c r="P10" s="9">
        <f t="shared" si="0"/>
        <v>0</v>
      </c>
      <c r="Q10" s="8">
        <f t="shared" si="0"/>
        <v>0</v>
      </c>
      <c r="R10" s="33"/>
      <c r="S10" s="6">
        <f t="shared" si="1"/>
        <v>68</v>
      </c>
      <c r="U10" s="16">
        <v>40</v>
      </c>
      <c r="V10" s="16">
        <v>1.7000000000000002</v>
      </c>
      <c r="W10" s="17">
        <f t="shared" si="2"/>
        <v>68</v>
      </c>
    </row>
    <row r="11" spans="1:23" ht="12">
      <c r="A11" s="14">
        <v>9</v>
      </c>
      <c r="B11" s="39"/>
      <c r="C11" s="39"/>
      <c r="D11" s="6"/>
      <c r="E11" s="8"/>
      <c r="F11" s="6"/>
      <c r="G11" s="8"/>
      <c r="H11" s="6"/>
      <c r="I11" s="8"/>
      <c r="J11" s="6"/>
      <c r="K11" s="8"/>
      <c r="L11" s="6"/>
      <c r="M11" s="8"/>
      <c r="N11" s="6"/>
      <c r="O11" s="8"/>
      <c r="P11" s="9">
        <f t="shared" si="0"/>
        <v>0</v>
      </c>
      <c r="Q11" s="8">
        <f t="shared" si="0"/>
        <v>0</v>
      </c>
      <c r="R11" s="33"/>
      <c r="S11" s="6">
        <f t="shared" si="1"/>
        <v>64</v>
      </c>
      <c r="U11" s="16">
        <v>40</v>
      </c>
      <c r="V11" s="16">
        <v>1.6</v>
      </c>
      <c r="W11" s="17">
        <f t="shared" si="2"/>
        <v>64</v>
      </c>
    </row>
    <row r="12" spans="1:23" ht="12">
      <c r="A12" s="14">
        <v>10</v>
      </c>
      <c r="B12" s="37"/>
      <c r="C12" s="37"/>
      <c r="D12" s="6"/>
      <c r="E12" s="8"/>
      <c r="F12" s="6"/>
      <c r="G12" s="8"/>
      <c r="H12" s="6"/>
      <c r="I12" s="8"/>
      <c r="J12" s="6"/>
      <c r="K12" s="8"/>
      <c r="L12" s="6"/>
      <c r="M12" s="8"/>
      <c r="N12" s="6"/>
      <c r="O12" s="8"/>
      <c r="P12" s="9">
        <f t="shared" si="0"/>
        <v>0</v>
      </c>
      <c r="Q12" s="8">
        <f t="shared" si="0"/>
        <v>0</v>
      </c>
      <c r="R12" s="33"/>
      <c r="S12" s="6">
        <f t="shared" si="1"/>
        <v>60</v>
      </c>
      <c r="U12" s="16">
        <v>40</v>
      </c>
      <c r="V12" s="16">
        <v>1.5</v>
      </c>
      <c r="W12" s="17">
        <f t="shared" si="2"/>
        <v>60</v>
      </c>
    </row>
    <row r="13" spans="1:23" ht="12">
      <c r="A13" s="14">
        <v>11</v>
      </c>
      <c r="B13" s="39"/>
      <c r="C13" s="39"/>
      <c r="D13" s="6"/>
      <c r="E13" s="8"/>
      <c r="F13" s="6"/>
      <c r="G13" s="8"/>
      <c r="H13" s="6"/>
      <c r="I13" s="8"/>
      <c r="J13" s="6"/>
      <c r="K13" s="8"/>
      <c r="L13" s="6"/>
      <c r="M13" s="8"/>
      <c r="N13" s="6"/>
      <c r="O13" s="8"/>
      <c r="P13" s="9">
        <f t="shared" si="0"/>
        <v>0</v>
      </c>
      <c r="Q13" s="8">
        <f t="shared" si="0"/>
        <v>0</v>
      </c>
      <c r="R13" s="33"/>
      <c r="S13" s="6">
        <f t="shared" si="1"/>
        <v>56</v>
      </c>
      <c r="U13" s="16">
        <v>40</v>
      </c>
      <c r="V13" s="16">
        <v>1.4</v>
      </c>
      <c r="W13" s="17">
        <f t="shared" si="2"/>
        <v>56</v>
      </c>
    </row>
    <row r="14" spans="1:23" ht="12">
      <c r="A14" s="14">
        <v>12</v>
      </c>
      <c r="B14" s="39"/>
      <c r="C14" s="39"/>
      <c r="D14" s="6"/>
      <c r="E14" s="8"/>
      <c r="F14" s="6"/>
      <c r="G14" s="8"/>
      <c r="H14" s="6"/>
      <c r="I14" s="8"/>
      <c r="J14" s="6"/>
      <c r="K14" s="8"/>
      <c r="L14" s="6"/>
      <c r="M14" s="8"/>
      <c r="N14" s="6"/>
      <c r="O14" s="8"/>
      <c r="P14" s="9">
        <f t="shared" si="0"/>
        <v>0</v>
      </c>
      <c r="Q14" s="8">
        <f t="shared" si="0"/>
        <v>0</v>
      </c>
      <c r="R14" s="33"/>
      <c r="S14" s="6">
        <f t="shared" si="1"/>
        <v>52</v>
      </c>
      <c r="U14" s="16">
        <v>40</v>
      </c>
      <c r="V14" s="16">
        <v>1.3</v>
      </c>
      <c r="W14" s="17">
        <f t="shared" si="2"/>
        <v>52</v>
      </c>
    </row>
    <row r="15" spans="1:23" ht="12">
      <c r="A15" s="14">
        <v>13</v>
      </c>
      <c r="B15" s="40"/>
      <c r="C15" s="37"/>
      <c r="D15" s="6"/>
      <c r="E15" s="8"/>
      <c r="F15" s="6"/>
      <c r="G15" s="8"/>
      <c r="H15" s="6"/>
      <c r="I15" s="8"/>
      <c r="J15" s="6"/>
      <c r="K15" s="8"/>
      <c r="L15" s="6"/>
      <c r="M15" s="8"/>
      <c r="N15" s="6"/>
      <c r="O15" s="8"/>
      <c r="P15" s="9">
        <f t="shared" si="0"/>
        <v>0</v>
      </c>
      <c r="Q15" s="8">
        <f t="shared" si="0"/>
        <v>0</v>
      </c>
      <c r="R15" s="33"/>
      <c r="S15" s="6">
        <f t="shared" si="1"/>
        <v>48</v>
      </c>
      <c r="U15" s="16">
        <v>40</v>
      </c>
      <c r="V15" s="19">
        <v>1.2</v>
      </c>
      <c r="W15" s="17">
        <f t="shared" si="2"/>
        <v>48</v>
      </c>
    </row>
    <row r="16" spans="1:23" ht="12">
      <c r="A16" s="14">
        <v>14</v>
      </c>
      <c r="B16" s="39"/>
      <c r="C16" s="39"/>
      <c r="D16" s="6"/>
      <c r="E16" s="8"/>
      <c r="F16" s="6"/>
      <c r="G16" s="8"/>
      <c r="H16" s="6"/>
      <c r="I16" s="8"/>
      <c r="J16" s="6"/>
      <c r="K16" s="8"/>
      <c r="L16" s="6"/>
      <c r="M16" s="8"/>
      <c r="N16" s="6"/>
      <c r="O16" s="8"/>
      <c r="P16" s="9">
        <f t="shared" si="0"/>
        <v>0</v>
      </c>
      <c r="Q16" s="8">
        <f t="shared" si="0"/>
        <v>0</v>
      </c>
      <c r="R16" s="33"/>
      <c r="S16" s="6">
        <f t="shared" si="1"/>
        <v>44</v>
      </c>
      <c r="U16" s="16">
        <v>40</v>
      </c>
      <c r="V16" s="16">
        <v>1.1</v>
      </c>
      <c r="W16" s="17">
        <f t="shared" si="2"/>
        <v>44</v>
      </c>
    </row>
    <row r="17" spans="1:23" ht="12">
      <c r="A17" s="14">
        <v>15</v>
      </c>
      <c r="B17" s="37"/>
      <c r="C17" s="37"/>
      <c r="D17" s="6"/>
      <c r="E17" s="8"/>
      <c r="F17" s="6"/>
      <c r="G17" s="8"/>
      <c r="H17" s="6"/>
      <c r="I17" s="8"/>
      <c r="J17" s="6"/>
      <c r="K17" s="8"/>
      <c r="L17" s="6"/>
      <c r="M17" s="8"/>
      <c r="N17" s="6"/>
      <c r="O17" s="8"/>
      <c r="P17" s="9">
        <f t="shared" si="0"/>
        <v>0</v>
      </c>
      <c r="Q17" s="8">
        <f t="shared" si="0"/>
        <v>0</v>
      </c>
      <c r="R17" s="33"/>
      <c r="S17" s="6">
        <f t="shared" si="1"/>
        <v>40</v>
      </c>
      <c r="U17" s="16">
        <v>40</v>
      </c>
      <c r="V17" s="16">
        <v>1</v>
      </c>
      <c r="W17" s="17">
        <f t="shared" si="2"/>
        <v>40</v>
      </c>
    </row>
    <row r="18" spans="1:19" ht="12">
      <c r="A18" s="14">
        <v>16</v>
      </c>
      <c r="B18" s="41"/>
      <c r="C18" s="38"/>
      <c r="D18" s="6"/>
      <c r="E18" s="8"/>
      <c r="F18" s="6"/>
      <c r="G18" s="8"/>
      <c r="H18" s="6"/>
      <c r="I18" s="8"/>
      <c r="J18" s="6"/>
      <c r="K18" s="8"/>
      <c r="L18" s="6"/>
      <c r="M18" s="8"/>
      <c r="N18" s="6"/>
      <c r="O18" s="8"/>
      <c r="P18" s="9">
        <f t="shared" si="0"/>
        <v>0</v>
      </c>
      <c r="Q18" s="8">
        <f t="shared" si="0"/>
        <v>0</v>
      </c>
      <c r="R18" s="33"/>
      <c r="S18" s="6">
        <v>25</v>
      </c>
    </row>
    <row r="19" spans="1:19" ht="12">
      <c r="A19" s="14">
        <v>17</v>
      </c>
      <c r="B19" s="39"/>
      <c r="C19" s="39"/>
      <c r="D19" s="6"/>
      <c r="E19" s="8"/>
      <c r="F19" s="6"/>
      <c r="G19" s="8"/>
      <c r="H19" s="6"/>
      <c r="I19" s="8"/>
      <c r="J19" s="6"/>
      <c r="K19" s="8"/>
      <c r="L19" s="6"/>
      <c r="M19" s="8"/>
      <c r="N19" s="6"/>
      <c r="O19" s="8"/>
      <c r="P19" s="9">
        <f t="shared" si="0"/>
        <v>0</v>
      </c>
      <c r="Q19" s="8">
        <f t="shared" si="0"/>
        <v>0</v>
      </c>
      <c r="R19" s="33"/>
      <c r="S19" s="6">
        <v>24</v>
      </c>
    </row>
    <row r="20" spans="1:19" ht="12">
      <c r="A20" s="14">
        <v>18</v>
      </c>
      <c r="B20" s="37"/>
      <c r="C20" s="37"/>
      <c r="D20" s="6"/>
      <c r="E20" s="8"/>
      <c r="F20" s="6"/>
      <c r="G20" s="8"/>
      <c r="H20" s="6"/>
      <c r="I20" s="8"/>
      <c r="J20" s="6"/>
      <c r="K20" s="8"/>
      <c r="L20" s="6"/>
      <c r="M20" s="8"/>
      <c r="N20" s="6"/>
      <c r="O20" s="8"/>
      <c r="P20" s="9">
        <f t="shared" si="0"/>
        <v>0</v>
      </c>
      <c r="Q20" s="8">
        <f t="shared" si="0"/>
        <v>0</v>
      </c>
      <c r="R20" s="33"/>
      <c r="S20" s="6">
        <v>23</v>
      </c>
    </row>
    <row r="21" spans="1:19" ht="12">
      <c r="A21" s="14">
        <v>19</v>
      </c>
      <c r="B21" s="37"/>
      <c r="C21" s="37"/>
      <c r="D21" s="6"/>
      <c r="E21" s="8"/>
      <c r="F21" s="6"/>
      <c r="G21" s="8"/>
      <c r="H21" s="6"/>
      <c r="I21" s="8"/>
      <c r="J21" s="6"/>
      <c r="K21" s="8"/>
      <c r="L21" s="6"/>
      <c r="M21" s="8"/>
      <c r="N21" s="6"/>
      <c r="O21" s="8"/>
      <c r="P21" s="9">
        <f t="shared" si="0"/>
        <v>0</v>
      </c>
      <c r="Q21" s="8">
        <f t="shared" si="0"/>
        <v>0</v>
      </c>
      <c r="R21" s="33"/>
      <c r="S21" s="6">
        <v>22</v>
      </c>
    </row>
    <row r="22" spans="1:19" ht="12">
      <c r="A22" s="14">
        <v>20</v>
      </c>
      <c r="B22" s="37"/>
      <c r="C22" s="37"/>
      <c r="D22" s="6"/>
      <c r="E22" s="8"/>
      <c r="F22" s="6"/>
      <c r="G22" s="8"/>
      <c r="H22" s="6"/>
      <c r="I22" s="8"/>
      <c r="J22" s="6"/>
      <c r="K22" s="8"/>
      <c r="L22" s="6"/>
      <c r="M22" s="8"/>
      <c r="N22" s="6"/>
      <c r="O22" s="8"/>
      <c r="P22" s="9">
        <f t="shared" si="0"/>
        <v>0</v>
      </c>
      <c r="Q22" s="8">
        <f t="shared" si="0"/>
        <v>0</v>
      </c>
      <c r="R22" s="33"/>
      <c r="S22" s="6">
        <v>21</v>
      </c>
    </row>
    <row r="23" spans="1:19" ht="12">
      <c r="A23" s="14">
        <v>21</v>
      </c>
      <c r="B23" s="39"/>
      <c r="C23" s="39"/>
      <c r="D23" s="6"/>
      <c r="E23" s="8"/>
      <c r="F23" s="6"/>
      <c r="G23" s="8"/>
      <c r="H23" s="6"/>
      <c r="I23" s="8"/>
      <c r="J23" s="6"/>
      <c r="K23" s="8"/>
      <c r="L23" s="6"/>
      <c r="M23" s="8"/>
      <c r="N23" s="6"/>
      <c r="O23" s="8"/>
      <c r="P23" s="9">
        <f t="shared" si="0"/>
        <v>0</v>
      </c>
      <c r="Q23" s="8">
        <f t="shared" si="0"/>
        <v>0</v>
      </c>
      <c r="R23" s="33"/>
      <c r="S23" s="6">
        <v>20</v>
      </c>
    </row>
    <row r="24" spans="1:19" ht="12">
      <c r="A24" s="14">
        <v>22</v>
      </c>
      <c r="B24" s="39"/>
      <c r="C24" s="39"/>
      <c r="D24" s="6"/>
      <c r="E24" s="8"/>
      <c r="F24" s="6"/>
      <c r="G24" s="8"/>
      <c r="H24" s="6"/>
      <c r="I24" s="8"/>
      <c r="J24" s="6"/>
      <c r="K24" s="8"/>
      <c r="L24" s="6"/>
      <c r="M24" s="8"/>
      <c r="N24" s="6"/>
      <c r="O24" s="8"/>
      <c r="P24" s="9">
        <f t="shared" si="0"/>
        <v>0</v>
      </c>
      <c r="Q24" s="8">
        <f t="shared" si="0"/>
        <v>0</v>
      </c>
      <c r="R24" s="33"/>
      <c r="S24" s="6">
        <v>19</v>
      </c>
    </row>
    <row r="25" spans="1:19" ht="12">
      <c r="A25" s="14">
        <v>23</v>
      </c>
      <c r="B25" s="40"/>
      <c r="C25" s="40"/>
      <c r="D25" s="6"/>
      <c r="E25" s="8"/>
      <c r="F25" s="6"/>
      <c r="G25" s="8"/>
      <c r="H25" s="6"/>
      <c r="I25" s="8"/>
      <c r="J25" s="6"/>
      <c r="K25" s="8"/>
      <c r="L25" s="6"/>
      <c r="M25" s="8"/>
      <c r="N25" s="6"/>
      <c r="O25" s="8"/>
      <c r="P25" s="9">
        <f t="shared" si="0"/>
        <v>0</v>
      </c>
      <c r="Q25" s="8">
        <f t="shared" si="0"/>
        <v>0</v>
      </c>
      <c r="R25" s="33"/>
      <c r="S25" s="6">
        <v>18</v>
      </c>
    </row>
    <row r="26" spans="1:19" ht="12">
      <c r="A26" s="14">
        <v>24</v>
      </c>
      <c r="B26" s="42"/>
      <c r="C26" s="43"/>
      <c r="D26" s="6"/>
      <c r="E26" s="8"/>
      <c r="F26" s="6"/>
      <c r="G26" s="8"/>
      <c r="H26" s="6"/>
      <c r="I26" s="8"/>
      <c r="J26" s="6"/>
      <c r="K26" s="8"/>
      <c r="L26" s="6"/>
      <c r="M26" s="8"/>
      <c r="N26" s="6"/>
      <c r="O26" s="8"/>
      <c r="P26" s="9">
        <f t="shared" si="0"/>
        <v>0</v>
      </c>
      <c r="Q26" s="8">
        <f t="shared" si="0"/>
        <v>0</v>
      </c>
      <c r="R26" s="33"/>
      <c r="S26" s="6">
        <v>17</v>
      </c>
    </row>
    <row r="27" spans="1:19" ht="12">
      <c r="A27" s="14">
        <v>25</v>
      </c>
      <c r="B27" s="37"/>
      <c r="C27" s="37"/>
      <c r="D27" s="6"/>
      <c r="E27" s="8"/>
      <c r="F27" s="6"/>
      <c r="G27" s="8"/>
      <c r="H27" s="6"/>
      <c r="I27" s="8"/>
      <c r="J27" s="6"/>
      <c r="K27" s="8"/>
      <c r="L27" s="6"/>
      <c r="M27" s="8"/>
      <c r="N27" s="6"/>
      <c r="O27" s="8"/>
      <c r="P27" s="9">
        <f t="shared" si="0"/>
        <v>0</v>
      </c>
      <c r="Q27" s="8">
        <f t="shared" si="0"/>
        <v>0</v>
      </c>
      <c r="R27" s="33"/>
      <c r="S27" s="6">
        <v>16</v>
      </c>
    </row>
    <row r="28" spans="1:19" ht="12">
      <c r="A28" s="14">
        <v>26</v>
      </c>
      <c r="B28" s="37"/>
      <c r="C28" s="37"/>
      <c r="D28" s="6"/>
      <c r="E28" s="8"/>
      <c r="F28" s="6"/>
      <c r="G28" s="8"/>
      <c r="H28" s="6"/>
      <c r="I28" s="8"/>
      <c r="J28" s="6"/>
      <c r="K28" s="8"/>
      <c r="L28" s="6"/>
      <c r="M28" s="8"/>
      <c r="N28" s="6"/>
      <c r="O28" s="8"/>
      <c r="P28" s="9">
        <f t="shared" si="0"/>
        <v>0</v>
      </c>
      <c r="Q28" s="8">
        <f t="shared" si="0"/>
        <v>0</v>
      </c>
      <c r="R28" s="33"/>
      <c r="S28" s="6">
        <v>15</v>
      </c>
    </row>
    <row r="29" spans="1:19" ht="12">
      <c r="A29" s="14">
        <v>27</v>
      </c>
      <c r="B29" s="41"/>
      <c r="C29" s="38"/>
      <c r="D29" s="6"/>
      <c r="E29" s="8"/>
      <c r="F29" s="6"/>
      <c r="G29" s="8"/>
      <c r="H29" s="6"/>
      <c r="I29" s="8"/>
      <c r="J29" s="6"/>
      <c r="K29" s="8"/>
      <c r="L29" s="6"/>
      <c r="M29" s="8"/>
      <c r="N29" s="6"/>
      <c r="O29" s="8"/>
      <c r="P29" s="9">
        <f t="shared" si="0"/>
        <v>0</v>
      </c>
      <c r="Q29" s="8">
        <f t="shared" si="0"/>
        <v>0</v>
      </c>
      <c r="R29" s="33"/>
      <c r="S29" s="6">
        <v>14</v>
      </c>
    </row>
    <row r="30" spans="1:19" ht="12">
      <c r="A30" s="14">
        <v>28</v>
      </c>
      <c r="B30" s="39"/>
      <c r="C30" s="39"/>
      <c r="D30" s="6"/>
      <c r="E30" s="8"/>
      <c r="F30" s="6"/>
      <c r="G30" s="8"/>
      <c r="H30" s="6"/>
      <c r="I30" s="8"/>
      <c r="J30" s="6"/>
      <c r="K30" s="8"/>
      <c r="L30" s="6"/>
      <c r="M30" s="8"/>
      <c r="N30" s="6"/>
      <c r="O30" s="8"/>
      <c r="P30" s="9">
        <f t="shared" si="0"/>
        <v>0</v>
      </c>
      <c r="Q30" s="8">
        <f t="shared" si="0"/>
        <v>0</v>
      </c>
      <c r="R30" s="33"/>
      <c r="S30" s="6">
        <v>13</v>
      </c>
    </row>
    <row r="31" spans="1:19" ht="12">
      <c r="A31" s="14">
        <v>29</v>
      </c>
      <c r="B31" s="37"/>
      <c r="C31" s="37"/>
      <c r="D31" s="6"/>
      <c r="E31" s="8"/>
      <c r="F31" s="6"/>
      <c r="G31" s="8"/>
      <c r="H31" s="6"/>
      <c r="I31" s="8"/>
      <c r="J31" s="6"/>
      <c r="K31" s="8"/>
      <c r="L31" s="6"/>
      <c r="M31" s="8"/>
      <c r="N31" s="6"/>
      <c r="O31" s="8"/>
      <c r="P31" s="9">
        <f t="shared" si="0"/>
        <v>0</v>
      </c>
      <c r="Q31" s="8">
        <f t="shared" si="0"/>
        <v>0</v>
      </c>
      <c r="R31" s="33"/>
      <c r="S31" s="6">
        <v>12</v>
      </c>
    </row>
    <row r="32" spans="1:19" ht="12">
      <c r="A32" s="14">
        <v>30</v>
      </c>
      <c r="B32" s="37"/>
      <c r="C32" s="37"/>
      <c r="D32" s="6"/>
      <c r="E32" s="8"/>
      <c r="F32" s="6"/>
      <c r="G32" s="8"/>
      <c r="H32" s="6"/>
      <c r="I32" s="8"/>
      <c r="J32" s="6"/>
      <c r="K32" s="8"/>
      <c r="L32" s="6"/>
      <c r="M32" s="8"/>
      <c r="N32" s="6"/>
      <c r="O32" s="8"/>
      <c r="P32" s="9">
        <f t="shared" si="0"/>
        <v>0</v>
      </c>
      <c r="Q32" s="8">
        <f t="shared" si="0"/>
        <v>0</v>
      </c>
      <c r="R32" s="33"/>
      <c r="S32" s="6">
        <v>11</v>
      </c>
    </row>
    <row r="33" spans="1:19" ht="12">
      <c r="A33" s="14">
        <v>31</v>
      </c>
      <c r="B33" s="37"/>
      <c r="C33" s="37"/>
      <c r="D33" s="6"/>
      <c r="E33" s="8"/>
      <c r="F33" s="6"/>
      <c r="G33" s="8"/>
      <c r="H33" s="6"/>
      <c r="I33" s="8"/>
      <c r="J33" s="6"/>
      <c r="K33" s="8"/>
      <c r="L33" s="6"/>
      <c r="M33" s="8"/>
      <c r="N33" s="6"/>
      <c r="O33" s="8"/>
      <c r="P33" s="9">
        <f t="shared" si="0"/>
        <v>0</v>
      </c>
      <c r="Q33" s="8">
        <f t="shared" si="0"/>
        <v>0</v>
      </c>
      <c r="R33" s="33"/>
      <c r="S33" s="6">
        <v>10</v>
      </c>
    </row>
    <row r="34" spans="1:19" ht="12">
      <c r="A34" s="14">
        <v>32</v>
      </c>
      <c r="B34" s="37"/>
      <c r="C34" s="37"/>
      <c r="D34" s="6"/>
      <c r="E34" s="8"/>
      <c r="F34" s="6"/>
      <c r="G34" s="8"/>
      <c r="H34" s="6"/>
      <c r="I34" s="8"/>
      <c r="J34" s="6"/>
      <c r="K34" s="8"/>
      <c r="L34" s="6"/>
      <c r="M34" s="8"/>
      <c r="N34" s="6"/>
      <c r="O34" s="8"/>
      <c r="P34" s="9">
        <f t="shared" si="0"/>
        <v>0</v>
      </c>
      <c r="Q34" s="8">
        <f t="shared" si="0"/>
        <v>0</v>
      </c>
      <c r="R34" s="33"/>
      <c r="S34" s="6">
        <v>9</v>
      </c>
    </row>
    <row r="35" spans="1:19" ht="12">
      <c r="A35" s="14">
        <v>33</v>
      </c>
      <c r="B35" s="37"/>
      <c r="C35" s="37"/>
      <c r="D35" s="6"/>
      <c r="E35" s="8"/>
      <c r="F35" s="6"/>
      <c r="G35" s="8"/>
      <c r="H35" s="6"/>
      <c r="I35" s="8"/>
      <c r="J35" s="6"/>
      <c r="K35" s="8"/>
      <c r="L35" s="6"/>
      <c r="M35" s="8"/>
      <c r="N35" s="6"/>
      <c r="O35" s="8"/>
      <c r="P35" s="9">
        <f t="shared" si="0"/>
        <v>0</v>
      </c>
      <c r="Q35" s="8">
        <f t="shared" si="0"/>
        <v>0</v>
      </c>
      <c r="R35" s="33"/>
      <c r="S35" s="6">
        <v>8</v>
      </c>
    </row>
    <row r="36" spans="1:19" ht="12">
      <c r="A36" s="14">
        <v>34</v>
      </c>
      <c r="B36" s="37"/>
      <c r="C36" s="37"/>
      <c r="D36" s="6"/>
      <c r="E36" s="8"/>
      <c r="F36" s="6"/>
      <c r="G36" s="8"/>
      <c r="H36" s="6"/>
      <c r="I36" s="8"/>
      <c r="J36" s="6"/>
      <c r="K36" s="8"/>
      <c r="L36" s="6"/>
      <c r="M36" s="8"/>
      <c r="N36" s="6"/>
      <c r="O36" s="8"/>
      <c r="P36" s="9">
        <f t="shared" si="0"/>
        <v>0</v>
      </c>
      <c r="Q36" s="8">
        <f t="shared" si="0"/>
        <v>0</v>
      </c>
      <c r="R36" s="33"/>
      <c r="S36" s="6">
        <v>7</v>
      </c>
    </row>
    <row r="37" spans="1:19" ht="12">
      <c r="A37" s="14">
        <v>35</v>
      </c>
      <c r="B37" s="37"/>
      <c r="C37" s="37"/>
      <c r="D37" s="6"/>
      <c r="E37" s="8"/>
      <c r="F37" s="6"/>
      <c r="G37" s="8"/>
      <c r="H37" s="6"/>
      <c r="I37" s="8"/>
      <c r="J37" s="6"/>
      <c r="K37" s="8"/>
      <c r="L37" s="6"/>
      <c r="M37" s="8"/>
      <c r="N37" s="6"/>
      <c r="O37" s="8"/>
      <c r="P37" s="9">
        <f t="shared" si="0"/>
        <v>0</v>
      </c>
      <c r="Q37" s="8">
        <f t="shared" si="0"/>
        <v>0</v>
      </c>
      <c r="R37" s="33"/>
      <c r="S37" s="6">
        <v>6</v>
      </c>
    </row>
    <row r="38" spans="1:19" ht="12">
      <c r="A38" s="14">
        <v>36</v>
      </c>
      <c r="B38" s="37"/>
      <c r="C38" s="37"/>
      <c r="D38" s="6"/>
      <c r="E38" s="8"/>
      <c r="F38" s="6"/>
      <c r="G38" s="8"/>
      <c r="H38" s="6"/>
      <c r="I38" s="8"/>
      <c r="J38" s="6"/>
      <c r="K38" s="8"/>
      <c r="L38" s="6"/>
      <c r="M38" s="8"/>
      <c r="N38" s="6"/>
      <c r="O38" s="8"/>
      <c r="P38" s="9">
        <f t="shared" si="0"/>
        <v>0</v>
      </c>
      <c r="Q38" s="8">
        <f t="shared" si="0"/>
        <v>0</v>
      </c>
      <c r="R38" s="33"/>
      <c r="S38" s="6">
        <v>5</v>
      </c>
    </row>
    <row r="39" spans="1:19" ht="12">
      <c r="A39" s="14">
        <v>37</v>
      </c>
      <c r="B39" s="37"/>
      <c r="C39" s="37"/>
      <c r="D39" s="6"/>
      <c r="E39" s="8"/>
      <c r="F39" s="6"/>
      <c r="G39" s="8"/>
      <c r="H39" s="6"/>
      <c r="I39" s="8"/>
      <c r="J39" s="6"/>
      <c r="K39" s="8"/>
      <c r="L39" s="6"/>
      <c r="M39" s="8"/>
      <c r="N39" s="6"/>
      <c r="O39" s="8"/>
      <c r="P39" s="9">
        <f t="shared" si="0"/>
        <v>0</v>
      </c>
      <c r="Q39" s="8">
        <f t="shared" si="0"/>
        <v>0</v>
      </c>
      <c r="R39" s="33"/>
      <c r="S39" s="6">
        <v>4</v>
      </c>
    </row>
    <row r="40" spans="1:19" ht="12">
      <c r="A40" s="14">
        <v>38</v>
      </c>
      <c r="B40" s="37"/>
      <c r="C40" s="37"/>
      <c r="D40" s="6"/>
      <c r="E40" s="8"/>
      <c r="F40" s="6"/>
      <c r="G40" s="8"/>
      <c r="H40" s="6"/>
      <c r="I40" s="8"/>
      <c r="J40" s="6"/>
      <c r="K40" s="8"/>
      <c r="L40" s="6"/>
      <c r="M40" s="8"/>
      <c r="N40" s="6"/>
      <c r="O40" s="8"/>
      <c r="P40" s="9">
        <f t="shared" si="0"/>
        <v>0</v>
      </c>
      <c r="Q40" s="8">
        <f t="shared" si="0"/>
        <v>0</v>
      </c>
      <c r="R40" s="33"/>
      <c r="S40" s="6">
        <v>3</v>
      </c>
    </row>
    <row r="41" spans="1:19" ht="12">
      <c r="A41" s="14">
        <v>39</v>
      </c>
      <c r="B41" s="37"/>
      <c r="C41" s="37"/>
      <c r="D41" s="6"/>
      <c r="E41" s="8"/>
      <c r="F41" s="6"/>
      <c r="G41" s="8"/>
      <c r="H41" s="6"/>
      <c r="I41" s="8"/>
      <c r="J41" s="6"/>
      <c r="K41" s="8"/>
      <c r="L41" s="6"/>
      <c r="M41" s="8"/>
      <c r="N41" s="6"/>
      <c r="O41" s="8"/>
      <c r="P41" s="9">
        <f t="shared" si="0"/>
        <v>0</v>
      </c>
      <c r="Q41" s="8">
        <f t="shared" si="0"/>
        <v>0</v>
      </c>
      <c r="R41" s="33"/>
      <c r="S41" s="6">
        <v>2</v>
      </c>
    </row>
    <row r="42" spans="1:19" ht="12">
      <c r="A42" s="14">
        <v>40</v>
      </c>
      <c r="B42" s="39"/>
      <c r="C42" s="39"/>
      <c r="D42" s="6"/>
      <c r="E42" s="8"/>
      <c r="F42" s="6"/>
      <c r="G42" s="8"/>
      <c r="H42" s="6"/>
      <c r="I42" s="8"/>
      <c r="J42" s="6"/>
      <c r="K42" s="8"/>
      <c r="L42" s="6"/>
      <c r="M42" s="8"/>
      <c r="N42" s="6"/>
      <c r="O42" s="8"/>
      <c r="P42" s="9">
        <f t="shared" si="0"/>
        <v>0</v>
      </c>
      <c r="Q42" s="8">
        <f t="shared" si="0"/>
        <v>0</v>
      </c>
      <c r="R42" s="33"/>
      <c r="S42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00"/>
  </sheetPr>
  <dimension ref="A1:W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18.421875" style="22" customWidth="1"/>
    <col min="3" max="3" width="15.57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7.57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6"/>
      <c r="B1" s="7" t="s">
        <v>30</v>
      </c>
      <c r="C1" s="23" t="s">
        <v>175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37"/>
      <c r="C3" s="37"/>
      <c r="D3" s="6"/>
      <c r="E3" s="8"/>
      <c r="F3" s="6"/>
      <c r="G3" s="8"/>
      <c r="H3" s="6"/>
      <c r="I3" s="8"/>
      <c r="J3" s="6"/>
      <c r="K3" s="8"/>
      <c r="L3" s="6"/>
      <c r="M3" s="8"/>
      <c r="N3" s="6"/>
      <c r="O3" s="8"/>
      <c r="P3" s="9">
        <f aca="true" t="shared" si="0" ref="P3:Q42">SUM(D3+F3+H3+J3+L3+N3)</f>
        <v>0</v>
      </c>
      <c r="Q3" s="8">
        <f t="shared" si="0"/>
        <v>0</v>
      </c>
      <c r="R3" s="33"/>
      <c r="S3" s="6">
        <f aca="true" t="shared" si="1" ref="S3:S17">SUM(W3)</f>
        <v>120</v>
      </c>
      <c r="U3" s="16">
        <v>40</v>
      </c>
      <c r="V3" s="16">
        <v>3</v>
      </c>
      <c r="W3" s="17">
        <f aca="true" t="shared" si="2" ref="W3:W17">SUM(U3*V3)</f>
        <v>120</v>
      </c>
    </row>
    <row r="4" spans="1:23" ht="12">
      <c r="A4" s="14">
        <v>2</v>
      </c>
      <c r="B4" s="37"/>
      <c r="C4" s="37"/>
      <c r="D4" s="6"/>
      <c r="E4" s="8"/>
      <c r="F4" s="6"/>
      <c r="G4" s="8"/>
      <c r="H4" s="6"/>
      <c r="I4" s="8"/>
      <c r="J4" s="6"/>
      <c r="K4" s="8"/>
      <c r="L4" s="6"/>
      <c r="M4" s="8"/>
      <c r="N4" s="6"/>
      <c r="O4" s="8"/>
      <c r="P4" s="9">
        <f t="shared" si="0"/>
        <v>0</v>
      </c>
      <c r="Q4" s="8">
        <f t="shared" si="0"/>
        <v>0</v>
      </c>
      <c r="R4" s="33"/>
      <c r="S4" s="6">
        <f t="shared" si="1"/>
        <v>108</v>
      </c>
      <c r="U4" s="16">
        <v>40</v>
      </c>
      <c r="V4" s="16">
        <v>2.7</v>
      </c>
      <c r="W4" s="17">
        <f t="shared" si="2"/>
        <v>108</v>
      </c>
    </row>
    <row r="5" spans="1:23" ht="12">
      <c r="A5" s="14">
        <v>3</v>
      </c>
      <c r="B5" s="37"/>
      <c r="C5" s="37"/>
      <c r="D5" s="6"/>
      <c r="E5" s="8"/>
      <c r="F5" s="6"/>
      <c r="G5" s="8"/>
      <c r="H5" s="6"/>
      <c r="I5" s="8"/>
      <c r="J5" s="6"/>
      <c r="K5" s="8"/>
      <c r="L5" s="6"/>
      <c r="M5" s="8"/>
      <c r="N5" s="6"/>
      <c r="O5" s="8"/>
      <c r="P5" s="9">
        <f t="shared" si="0"/>
        <v>0</v>
      </c>
      <c r="Q5" s="8">
        <f t="shared" si="0"/>
        <v>0</v>
      </c>
      <c r="R5" s="33"/>
      <c r="S5" s="6">
        <f t="shared" si="1"/>
        <v>96</v>
      </c>
      <c r="U5" s="16">
        <v>40</v>
      </c>
      <c r="V5" s="19">
        <v>2.4</v>
      </c>
      <c r="W5" s="17">
        <f t="shared" si="2"/>
        <v>96</v>
      </c>
    </row>
    <row r="6" spans="1:23" ht="12">
      <c r="A6" s="14">
        <v>4</v>
      </c>
      <c r="B6" s="39"/>
      <c r="C6" s="39"/>
      <c r="D6" s="6"/>
      <c r="E6" s="8"/>
      <c r="F6" s="6"/>
      <c r="G6" s="8"/>
      <c r="H6" s="6"/>
      <c r="I6" s="8"/>
      <c r="J6" s="6"/>
      <c r="K6" s="8"/>
      <c r="L6" s="6"/>
      <c r="M6" s="8"/>
      <c r="N6" s="6"/>
      <c r="O6" s="8"/>
      <c r="P6" s="9">
        <f t="shared" si="0"/>
        <v>0</v>
      </c>
      <c r="Q6" s="8">
        <f t="shared" si="0"/>
        <v>0</v>
      </c>
      <c r="R6" s="33"/>
      <c r="S6" s="6">
        <f t="shared" si="1"/>
        <v>88</v>
      </c>
      <c r="U6" s="16">
        <v>40</v>
      </c>
      <c r="V6" s="16">
        <v>2.2</v>
      </c>
      <c r="W6" s="17">
        <f t="shared" si="2"/>
        <v>88</v>
      </c>
    </row>
    <row r="7" spans="1:23" ht="12">
      <c r="A7" s="14">
        <v>5</v>
      </c>
      <c r="B7" s="39"/>
      <c r="C7" s="39"/>
      <c r="D7" s="6"/>
      <c r="E7" s="8"/>
      <c r="F7" s="6"/>
      <c r="G7" s="8"/>
      <c r="H7" s="6"/>
      <c r="I7" s="8"/>
      <c r="J7" s="6"/>
      <c r="K7" s="8"/>
      <c r="L7" s="6"/>
      <c r="M7" s="8"/>
      <c r="N7" s="6"/>
      <c r="O7" s="8"/>
      <c r="P7" s="9">
        <f t="shared" si="0"/>
        <v>0</v>
      </c>
      <c r="Q7" s="8">
        <f t="shared" si="0"/>
        <v>0</v>
      </c>
      <c r="R7" s="33"/>
      <c r="S7" s="6">
        <f t="shared" si="1"/>
        <v>80</v>
      </c>
      <c r="U7" s="16">
        <v>40</v>
      </c>
      <c r="V7" s="16">
        <v>2</v>
      </c>
      <c r="W7" s="17">
        <f t="shared" si="2"/>
        <v>80</v>
      </c>
    </row>
    <row r="8" spans="1:23" ht="12">
      <c r="A8" s="14">
        <v>6</v>
      </c>
      <c r="B8" s="37"/>
      <c r="C8" s="37"/>
      <c r="D8" s="6"/>
      <c r="E8" s="8"/>
      <c r="F8" s="6"/>
      <c r="G8" s="8"/>
      <c r="H8" s="6"/>
      <c r="I8" s="8"/>
      <c r="J8" s="6"/>
      <c r="K8" s="8"/>
      <c r="L8" s="6"/>
      <c r="M8" s="8"/>
      <c r="N8" s="6"/>
      <c r="O8" s="8"/>
      <c r="P8" s="9">
        <f t="shared" si="0"/>
        <v>0</v>
      </c>
      <c r="Q8" s="8">
        <f t="shared" si="0"/>
        <v>0</v>
      </c>
      <c r="R8" s="33"/>
      <c r="S8" s="6">
        <f t="shared" si="1"/>
        <v>76</v>
      </c>
      <c r="U8" s="16">
        <v>40</v>
      </c>
      <c r="V8" s="16">
        <v>1.9</v>
      </c>
      <c r="W8" s="17">
        <f t="shared" si="2"/>
        <v>76</v>
      </c>
    </row>
    <row r="9" spans="1:23" ht="12">
      <c r="A9" s="14">
        <v>7</v>
      </c>
      <c r="B9" s="37"/>
      <c r="C9" s="37"/>
      <c r="D9" s="6"/>
      <c r="E9" s="8"/>
      <c r="F9" s="6"/>
      <c r="G9" s="8"/>
      <c r="H9" s="6"/>
      <c r="I9" s="8"/>
      <c r="J9" s="6"/>
      <c r="K9" s="8"/>
      <c r="L9" s="6"/>
      <c r="M9" s="8"/>
      <c r="N9" s="6"/>
      <c r="O9" s="8"/>
      <c r="P9" s="9">
        <f t="shared" si="0"/>
        <v>0</v>
      </c>
      <c r="Q9" s="8">
        <f t="shared" si="0"/>
        <v>0</v>
      </c>
      <c r="R9" s="33"/>
      <c r="S9" s="6">
        <f t="shared" si="1"/>
        <v>72</v>
      </c>
      <c r="U9" s="16">
        <v>40</v>
      </c>
      <c r="V9" s="16">
        <v>1.8</v>
      </c>
      <c r="W9" s="17">
        <f t="shared" si="2"/>
        <v>72</v>
      </c>
    </row>
    <row r="10" spans="1:23" ht="12">
      <c r="A10" s="14">
        <v>8</v>
      </c>
      <c r="B10" s="39"/>
      <c r="C10" s="39"/>
      <c r="D10" s="6"/>
      <c r="E10" s="8"/>
      <c r="F10" s="6"/>
      <c r="G10" s="8"/>
      <c r="H10" s="6"/>
      <c r="I10" s="8"/>
      <c r="J10" s="6"/>
      <c r="K10" s="8"/>
      <c r="L10" s="6"/>
      <c r="M10" s="8"/>
      <c r="N10" s="6"/>
      <c r="O10" s="8"/>
      <c r="P10" s="9">
        <f t="shared" si="0"/>
        <v>0</v>
      </c>
      <c r="Q10" s="8">
        <f t="shared" si="0"/>
        <v>0</v>
      </c>
      <c r="R10" s="33"/>
      <c r="S10" s="6">
        <f t="shared" si="1"/>
        <v>68</v>
      </c>
      <c r="U10" s="16">
        <v>40</v>
      </c>
      <c r="V10" s="16">
        <v>1.7000000000000002</v>
      </c>
      <c r="W10" s="17">
        <f t="shared" si="2"/>
        <v>68</v>
      </c>
    </row>
    <row r="11" spans="1:23" ht="12">
      <c r="A11" s="14">
        <v>9</v>
      </c>
      <c r="B11" s="39"/>
      <c r="C11" s="39"/>
      <c r="D11" s="6"/>
      <c r="E11" s="8"/>
      <c r="F11" s="6"/>
      <c r="G11" s="8"/>
      <c r="H11" s="6"/>
      <c r="I11" s="8"/>
      <c r="J11" s="6"/>
      <c r="K11" s="8"/>
      <c r="L11" s="6"/>
      <c r="M11" s="8"/>
      <c r="N11" s="6"/>
      <c r="O11" s="8"/>
      <c r="P11" s="9">
        <f t="shared" si="0"/>
        <v>0</v>
      </c>
      <c r="Q11" s="8">
        <f t="shared" si="0"/>
        <v>0</v>
      </c>
      <c r="R11" s="33"/>
      <c r="S11" s="6">
        <f t="shared" si="1"/>
        <v>64</v>
      </c>
      <c r="U11" s="16">
        <v>40</v>
      </c>
      <c r="V11" s="16">
        <v>1.6</v>
      </c>
      <c r="W11" s="17">
        <f t="shared" si="2"/>
        <v>64</v>
      </c>
    </row>
    <row r="12" spans="1:23" ht="12">
      <c r="A12" s="14">
        <v>10</v>
      </c>
      <c r="B12" s="37"/>
      <c r="C12" s="37"/>
      <c r="D12" s="6"/>
      <c r="E12" s="8"/>
      <c r="F12" s="6"/>
      <c r="G12" s="8"/>
      <c r="H12" s="6"/>
      <c r="I12" s="8"/>
      <c r="J12" s="6"/>
      <c r="K12" s="8"/>
      <c r="L12" s="6"/>
      <c r="M12" s="8"/>
      <c r="N12" s="6"/>
      <c r="O12" s="8"/>
      <c r="P12" s="9">
        <f t="shared" si="0"/>
        <v>0</v>
      </c>
      <c r="Q12" s="8">
        <f t="shared" si="0"/>
        <v>0</v>
      </c>
      <c r="R12" s="33"/>
      <c r="S12" s="6">
        <f t="shared" si="1"/>
        <v>60</v>
      </c>
      <c r="U12" s="16">
        <v>40</v>
      </c>
      <c r="V12" s="16">
        <v>1.5</v>
      </c>
      <c r="W12" s="17">
        <f t="shared" si="2"/>
        <v>60</v>
      </c>
    </row>
    <row r="13" spans="1:23" ht="12">
      <c r="A13" s="14">
        <v>11</v>
      </c>
      <c r="B13" s="39"/>
      <c r="C13" s="39"/>
      <c r="D13" s="6"/>
      <c r="E13" s="8"/>
      <c r="F13" s="6"/>
      <c r="G13" s="8"/>
      <c r="H13" s="6"/>
      <c r="I13" s="8"/>
      <c r="J13" s="6"/>
      <c r="K13" s="8"/>
      <c r="L13" s="6"/>
      <c r="M13" s="8"/>
      <c r="N13" s="6"/>
      <c r="O13" s="8"/>
      <c r="P13" s="9">
        <f t="shared" si="0"/>
        <v>0</v>
      </c>
      <c r="Q13" s="8">
        <f t="shared" si="0"/>
        <v>0</v>
      </c>
      <c r="R13" s="33"/>
      <c r="S13" s="6">
        <f t="shared" si="1"/>
        <v>56</v>
      </c>
      <c r="U13" s="16">
        <v>40</v>
      </c>
      <c r="V13" s="16">
        <v>1.4</v>
      </c>
      <c r="W13" s="17">
        <f t="shared" si="2"/>
        <v>56</v>
      </c>
    </row>
    <row r="14" spans="1:23" ht="12">
      <c r="A14" s="14">
        <v>12</v>
      </c>
      <c r="B14" s="39"/>
      <c r="C14" s="39"/>
      <c r="D14" s="6"/>
      <c r="E14" s="8"/>
      <c r="F14" s="6"/>
      <c r="G14" s="8"/>
      <c r="H14" s="6"/>
      <c r="I14" s="8"/>
      <c r="J14" s="6"/>
      <c r="K14" s="8"/>
      <c r="L14" s="6"/>
      <c r="M14" s="8"/>
      <c r="N14" s="6"/>
      <c r="O14" s="8"/>
      <c r="P14" s="9">
        <f t="shared" si="0"/>
        <v>0</v>
      </c>
      <c r="Q14" s="8">
        <f t="shared" si="0"/>
        <v>0</v>
      </c>
      <c r="R14" s="33"/>
      <c r="S14" s="6">
        <f t="shared" si="1"/>
        <v>52</v>
      </c>
      <c r="U14" s="16">
        <v>40</v>
      </c>
      <c r="V14" s="16">
        <v>1.3</v>
      </c>
      <c r="W14" s="17">
        <f t="shared" si="2"/>
        <v>52</v>
      </c>
    </row>
    <row r="15" spans="1:23" ht="12">
      <c r="A15" s="14">
        <v>13</v>
      </c>
      <c r="B15" s="40"/>
      <c r="C15" s="37"/>
      <c r="D15" s="6"/>
      <c r="E15" s="8"/>
      <c r="F15" s="6"/>
      <c r="G15" s="8"/>
      <c r="H15" s="6"/>
      <c r="I15" s="8"/>
      <c r="J15" s="6"/>
      <c r="K15" s="8"/>
      <c r="L15" s="6"/>
      <c r="M15" s="8"/>
      <c r="N15" s="6"/>
      <c r="O15" s="8"/>
      <c r="P15" s="9">
        <f t="shared" si="0"/>
        <v>0</v>
      </c>
      <c r="Q15" s="8">
        <f t="shared" si="0"/>
        <v>0</v>
      </c>
      <c r="R15" s="33"/>
      <c r="S15" s="6">
        <f t="shared" si="1"/>
        <v>48</v>
      </c>
      <c r="U15" s="16">
        <v>40</v>
      </c>
      <c r="V15" s="19">
        <v>1.2</v>
      </c>
      <c r="W15" s="17">
        <f t="shared" si="2"/>
        <v>48</v>
      </c>
    </row>
    <row r="16" spans="1:23" ht="12">
      <c r="A16" s="14">
        <v>14</v>
      </c>
      <c r="B16" s="39"/>
      <c r="C16" s="39"/>
      <c r="D16" s="6"/>
      <c r="E16" s="8"/>
      <c r="F16" s="6"/>
      <c r="G16" s="8"/>
      <c r="H16" s="6"/>
      <c r="I16" s="8"/>
      <c r="J16" s="6"/>
      <c r="K16" s="8"/>
      <c r="L16" s="6"/>
      <c r="M16" s="8"/>
      <c r="N16" s="6"/>
      <c r="O16" s="8"/>
      <c r="P16" s="9">
        <f t="shared" si="0"/>
        <v>0</v>
      </c>
      <c r="Q16" s="8">
        <f t="shared" si="0"/>
        <v>0</v>
      </c>
      <c r="R16" s="33"/>
      <c r="S16" s="6">
        <f t="shared" si="1"/>
        <v>44</v>
      </c>
      <c r="U16" s="16">
        <v>40</v>
      </c>
      <c r="V16" s="16">
        <v>1.1</v>
      </c>
      <c r="W16" s="17">
        <f t="shared" si="2"/>
        <v>44</v>
      </c>
    </row>
    <row r="17" spans="1:23" ht="12">
      <c r="A17" s="14">
        <v>15</v>
      </c>
      <c r="B17" s="37"/>
      <c r="C17" s="37"/>
      <c r="D17" s="6"/>
      <c r="E17" s="8"/>
      <c r="F17" s="6"/>
      <c r="G17" s="8"/>
      <c r="H17" s="6"/>
      <c r="I17" s="8"/>
      <c r="J17" s="6"/>
      <c r="K17" s="8"/>
      <c r="L17" s="6"/>
      <c r="M17" s="8"/>
      <c r="N17" s="6"/>
      <c r="O17" s="8"/>
      <c r="P17" s="9">
        <f t="shared" si="0"/>
        <v>0</v>
      </c>
      <c r="Q17" s="8">
        <f t="shared" si="0"/>
        <v>0</v>
      </c>
      <c r="R17" s="33"/>
      <c r="S17" s="6">
        <f t="shared" si="1"/>
        <v>40</v>
      </c>
      <c r="U17" s="16">
        <v>40</v>
      </c>
      <c r="V17" s="16">
        <v>1</v>
      </c>
      <c r="W17" s="17">
        <f t="shared" si="2"/>
        <v>40</v>
      </c>
    </row>
    <row r="18" spans="1:19" ht="12">
      <c r="A18" s="14">
        <v>16</v>
      </c>
      <c r="B18" s="41"/>
      <c r="C18" s="38"/>
      <c r="D18" s="6"/>
      <c r="E18" s="8"/>
      <c r="F18" s="6"/>
      <c r="G18" s="8"/>
      <c r="H18" s="6"/>
      <c r="I18" s="8"/>
      <c r="J18" s="6"/>
      <c r="K18" s="8"/>
      <c r="L18" s="6"/>
      <c r="M18" s="8"/>
      <c r="N18" s="6"/>
      <c r="O18" s="8"/>
      <c r="P18" s="9">
        <f t="shared" si="0"/>
        <v>0</v>
      </c>
      <c r="Q18" s="8">
        <f t="shared" si="0"/>
        <v>0</v>
      </c>
      <c r="R18" s="33"/>
      <c r="S18" s="6">
        <v>25</v>
      </c>
    </row>
    <row r="19" spans="1:19" ht="12">
      <c r="A19" s="14">
        <v>17</v>
      </c>
      <c r="B19" s="39"/>
      <c r="C19" s="39"/>
      <c r="D19" s="6"/>
      <c r="E19" s="8"/>
      <c r="F19" s="6"/>
      <c r="G19" s="8"/>
      <c r="H19" s="6"/>
      <c r="I19" s="8"/>
      <c r="J19" s="6"/>
      <c r="K19" s="8"/>
      <c r="L19" s="6"/>
      <c r="M19" s="8"/>
      <c r="N19" s="6"/>
      <c r="O19" s="8"/>
      <c r="P19" s="9">
        <f t="shared" si="0"/>
        <v>0</v>
      </c>
      <c r="Q19" s="8">
        <f t="shared" si="0"/>
        <v>0</v>
      </c>
      <c r="R19" s="33"/>
      <c r="S19" s="6">
        <v>24</v>
      </c>
    </row>
    <row r="20" spans="1:19" ht="12">
      <c r="A20" s="14">
        <v>18</v>
      </c>
      <c r="B20" s="37"/>
      <c r="C20" s="37"/>
      <c r="D20" s="6"/>
      <c r="E20" s="8"/>
      <c r="F20" s="6"/>
      <c r="G20" s="8"/>
      <c r="H20" s="6"/>
      <c r="I20" s="8"/>
      <c r="J20" s="6"/>
      <c r="K20" s="8"/>
      <c r="L20" s="6"/>
      <c r="M20" s="8"/>
      <c r="N20" s="6"/>
      <c r="O20" s="8"/>
      <c r="P20" s="9">
        <f t="shared" si="0"/>
        <v>0</v>
      </c>
      <c r="Q20" s="8">
        <f t="shared" si="0"/>
        <v>0</v>
      </c>
      <c r="R20" s="33"/>
      <c r="S20" s="6">
        <v>23</v>
      </c>
    </row>
    <row r="21" spans="1:19" ht="12">
      <c r="A21" s="14">
        <v>19</v>
      </c>
      <c r="B21" s="37"/>
      <c r="C21" s="37"/>
      <c r="D21" s="6"/>
      <c r="E21" s="8"/>
      <c r="F21" s="6"/>
      <c r="G21" s="8"/>
      <c r="H21" s="6"/>
      <c r="I21" s="8"/>
      <c r="J21" s="6"/>
      <c r="K21" s="8"/>
      <c r="L21" s="6"/>
      <c r="M21" s="8"/>
      <c r="N21" s="6"/>
      <c r="O21" s="8"/>
      <c r="P21" s="9">
        <f t="shared" si="0"/>
        <v>0</v>
      </c>
      <c r="Q21" s="8">
        <f t="shared" si="0"/>
        <v>0</v>
      </c>
      <c r="R21" s="33"/>
      <c r="S21" s="6">
        <v>22</v>
      </c>
    </row>
    <row r="22" spans="1:19" ht="12">
      <c r="A22" s="14">
        <v>20</v>
      </c>
      <c r="B22" s="37"/>
      <c r="C22" s="37"/>
      <c r="D22" s="6"/>
      <c r="E22" s="8"/>
      <c r="F22" s="6"/>
      <c r="G22" s="8"/>
      <c r="H22" s="6"/>
      <c r="I22" s="8"/>
      <c r="J22" s="6"/>
      <c r="K22" s="8"/>
      <c r="L22" s="6"/>
      <c r="M22" s="8"/>
      <c r="N22" s="6"/>
      <c r="O22" s="8"/>
      <c r="P22" s="9">
        <f t="shared" si="0"/>
        <v>0</v>
      </c>
      <c r="Q22" s="8">
        <f t="shared" si="0"/>
        <v>0</v>
      </c>
      <c r="R22" s="33"/>
      <c r="S22" s="6">
        <v>21</v>
      </c>
    </row>
    <row r="23" spans="1:19" ht="12">
      <c r="A23" s="14">
        <v>21</v>
      </c>
      <c r="B23" s="39"/>
      <c r="C23" s="39"/>
      <c r="D23" s="6"/>
      <c r="E23" s="8"/>
      <c r="F23" s="6"/>
      <c r="G23" s="8"/>
      <c r="H23" s="6"/>
      <c r="I23" s="8"/>
      <c r="J23" s="6"/>
      <c r="K23" s="8"/>
      <c r="L23" s="6"/>
      <c r="M23" s="8"/>
      <c r="N23" s="6"/>
      <c r="O23" s="8"/>
      <c r="P23" s="9">
        <f t="shared" si="0"/>
        <v>0</v>
      </c>
      <c r="Q23" s="8">
        <f t="shared" si="0"/>
        <v>0</v>
      </c>
      <c r="R23" s="33"/>
      <c r="S23" s="6">
        <v>20</v>
      </c>
    </row>
    <row r="24" spans="1:19" ht="12">
      <c r="A24" s="14">
        <v>22</v>
      </c>
      <c r="B24" s="39"/>
      <c r="C24" s="39"/>
      <c r="D24" s="6"/>
      <c r="E24" s="8"/>
      <c r="F24" s="6"/>
      <c r="G24" s="8"/>
      <c r="H24" s="6"/>
      <c r="I24" s="8"/>
      <c r="J24" s="6"/>
      <c r="K24" s="8"/>
      <c r="L24" s="6"/>
      <c r="M24" s="8"/>
      <c r="N24" s="6"/>
      <c r="O24" s="8"/>
      <c r="P24" s="9">
        <f t="shared" si="0"/>
        <v>0</v>
      </c>
      <c r="Q24" s="8">
        <f t="shared" si="0"/>
        <v>0</v>
      </c>
      <c r="R24" s="33"/>
      <c r="S24" s="6">
        <v>19</v>
      </c>
    </row>
    <row r="25" spans="1:19" ht="12">
      <c r="A25" s="14">
        <v>23</v>
      </c>
      <c r="B25" s="40"/>
      <c r="C25" s="40"/>
      <c r="D25" s="6"/>
      <c r="E25" s="8"/>
      <c r="F25" s="6"/>
      <c r="G25" s="8"/>
      <c r="H25" s="6"/>
      <c r="I25" s="8"/>
      <c r="J25" s="6"/>
      <c r="K25" s="8"/>
      <c r="L25" s="6"/>
      <c r="M25" s="8"/>
      <c r="N25" s="6"/>
      <c r="O25" s="8"/>
      <c r="P25" s="9">
        <f t="shared" si="0"/>
        <v>0</v>
      </c>
      <c r="Q25" s="8">
        <f t="shared" si="0"/>
        <v>0</v>
      </c>
      <c r="R25" s="33"/>
      <c r="S25" s="6">
        <v>18</v>
      </c>
    </row>
    <row r="26" spans="1:19" ht="12">
      <c r="A26" s="14">
        <v>24</v>
      </c>
      <c r="B26" s="42"/>
      <c r="C26" s="43"/>
      <c r="D26" s="6"/>
      <c r="E26" s="8"/>
      <c r="F26" s="6"/>
      <c r="G26" s="8"/>
      <c r="H26" s="6"/>
      <c r="I26" s="8"/>
      <c r="J26" s="6"/>
      <c r="K26" s="8"/>
      <c r="L26" s="6"/>
      <c r="M26" s="8"/>
      <c r="N26" s="6"/>
      <c r="O26" s="8"/>
      <c r="P26" s="9">
        <f t="shared" si="0"/>
        <v>0</v>
      </c>
      <c r="Q26" s="8">
        <f t="shared" si="0"/>
        <v>0</v>
      </c>
      <c r="R26" s="33"/>
      <c r="S26" s="6">
        <v>17</v>
      </c>
    </row>
    <row r="27" spans="1:19" ht="12">
      <c r="A27" s="14">
        <v>25</v>
      </c>
      <c r="B27" s="37"/>
      <c r="C27" s="37"/>
      <c r="D27" s="6"/>
      <c r="E27" s="8"/>
      <c r="F27" s="6"/>
      <c r="G27" s="8"/>
      <c r="H27" s="6"/>
      <c r="I27" s="8"/>
      <c r="J27" s="6"/>
      <c r="K27" s="8"/>
      <c r="L27" s="6"/>
      <c r="M27" s="8"/>
      <c r="N27" s="6"/>
      <c r="O27" s="8"/>
      <c r="P27" s="9">
        <f t="shared" si="0"/>
        <v>0</v>
      </c>
      <c r="Q27" s="8">
        <f t="shared" si="0"/>
        <v>0</v>
      </c>
      <c r="R27" s="33"/>
      <c r="S27" s="6">
        <v>16</v>
      </c>
    </row>
    <row r="28" spans="1:19" ht="12">
      <c r="A28" s="14">
        <v>26</v>
      </c>
      <c r="B28" s="37"/>
      <c r="C28" s="37"/>
      <c r="D28" s="6"/>
      <c r="E28" s="8"/>
      <c r="F28" s="6"/>
      <c r="G28" s="8"/>
      <c r="H28" s="6"/>
      <c r="I28" s="8"/>
      <c r="J28" s="6"/>
      <c r="K28" s="8"/>
      <c r="L28" s="6"/>
      <c r="M28" s="8"/>
      <c r="N28" s="6"/>
      <c r="O28" s="8"/>
      <c r="P28" s="9">
        <f t="shared" si="0"/>
        <v>0</v>
      </c>
      <c r="Q28" s="8">
        <f t="shared" si="0"/>
        <v>0</v>
      </c>
      <c r="R28" s="33"/>
      <c r="S28" s="6">
        <v>15</v>
      </c>
    </row>
    <row r="29" spans="1:19" ht="12">
      <c r="A29" s="14">
        <v>27</v>
      </c>
      <c r="B29" s="41"/>
      <c r="C29" s="38"/>
      <c r="D29" s="6"/>
      <c r="E29" s="8"/>
      <c r="F29" s="6"/>
      <c r="G29" s="8"/>
      <c r="H29" s="6"/>
      <c r="I29" s="8"/>
      <c r="J29" s="6"/>
      <c r="K29" s="8"/>
      <c r="L29" s="6"/>
      <c r="M29" s="8"/>
      <c r="N29" s="6"/>
      <c r="O29" s="8"/>
      <c r="P29" s="9">
        <f t="shared" si="0"/>
        <v>0</v>
      </c>
      <c r="Q29" s="8">
        <f t="shared" si="0"/>
        <v>0</v>
      </c>
      <c r="R29" s="33"/>
      <c r="S29" s="6">
        <v>14</v>
      </c>
    </row>
    <row r="30" spans="1:19" ht="12">
      <c r="A30" s="14">
        <v>28</v>
      </c>
      <c r="B30" s="39"/>
      <c r="C30" s="39"/>
      <c r="D30" s="6"/>
      <c r="E30" s="8"/>
      <c r="F30" s="6"/>
      <c r="G30" s="8"/>
      <c r="H30" s="6"/>
      <c r="I30" s="8"/>
      <c r="J30" s="6"/>
      <c r="K30" s="8"/>
      <c r="L30" s="6"/>
      <c r="M30" s="8"/>
      <c r="N30" s="6"/>
      <c r="O30" s="8"/>
      <c r="P30" s="9">
        <f t="shared" si="0"/>
        <v>0</v>
      </c>
      <c r="Q30" s="8">
        <f t="shared" si="0"/>
        <v>0</v>
      </c>
      <c r="R30" s="33"/>
      <c r="S30" s="6">
        <v>13</v>
      </c>
    </row>
    <row r="31" spans="1:19" ht="12">
      <c r="A31" s="14">
        <v>29</v>
      </c>
      <c r="B31" s="37"/>
      <c r="C31" s="37"/>
      <c r="D31" s="6"/>
      <c r="E31" s="8"/>
      <c r="F31" s="6"/>
      <c r="G31" s="8"/>
      <c r="H31" s="6"/>
      <c r="I31" s="8"/>
      <c r="J31" s="6"/>
      <c r="K31" s="8"/>
      <c r="L31" s="6"/>
      <c r="M31" s="8"/>
      <c r="N31" s="6"/>
      <c r="O31" s="8"/>
      <c r="P31" s="9">
        <f t="shared" si="0"/>
        <v>0</v>
      </c>
      <c r="Q31" s="8">
        <f t="shared" si="0"/>
        <v>0</v>
      </c>
      <c r="R31" s="33"/>
      <c r="S31" s="6">
        <v>12</v>
      </c>
    </row>
    <row r="32" spans="1:19" ht="12">
      <c r="A32" s="14">
        <v>30</v>
      </c>
      <c r="B32" s="37"/>
      <c r="C32" s="37"/>
      <c r="D32" s="6"/>
      <c r="E32" s="8"/>
      <c r="F32" s="6"/>
      <c r="G32" s="8"/>
      <c r="H32" s="6"/>
      <c r="I32" s="8"/>
      <c r="J32" s="6"/>
      <c r="K32" s="8"/>
      <c r="L32" s="6"/>
      <c r="M32" s="8"/>
      <c r="N32" s="6"/>
      <c r="O32" s="8"/>
      <c r="P32" s="9">
        <f t="shared" si="0"/>
        <v>0</v>
      </c>
      <c r="Q32" s="8">
        <f t="shared" si="0"/>
        <v>0</v>
      </c>
      <c r="R32" s="33"/>
      <c r="S32" s="6">
        <v>11</v>
      </c>
    </row>
    <row r="33" spans="1:19" ht="12">
      <c r="A33" s="14">
        <v>31</v>
      </c>
      <c r="B33" s="37"/>
      <c r="C33" s="37"/>
      <c r="D33" s="6"/>
      <c r="E33" s="8"/>
      <c r="F33" s="6"/>
      <c r="G33" s="8"/>
      <c r="H33" s="6"/>
      <c r="I33" s="8"/>
      <c r="J33" s="6"/>
      <c r="K33" s="8"/>
      <c r="L33" s="6"/>
      <c r="M33" s="8"/>
      <c r="N33" s="6"/>
      <c r="O33" s="8"/>
      <c r="P33" s="9">
        <f t="shared" si="0"/>
        <v>0</v>
      </c>
      <c r="Q33" s="8">
        <f t="shared" si="0"/>
        <v>0</v>
      </c>
      <c r="R33" s="33"/>
      <c r="S33" s="6">
        <v>10</v>
      </c>
    </row>
    <row r="34" spans="1:19" ht="12">
      <c r="A34" s="14">
        <v>32</v>
      </c>
      <c r="B34" s="37"/>
      <c r="C34" s="37"/>
      <c r="D34" s="6"/>
      <c r="E34" s="8"/>
      <c r="F34" s="6"/>
      <c r="G34" s="8"/>
      <c r="H34" s="6"/>
      <c r="I34" s="8"/>
      <c r="J34" s="6"/>
      <c r="K34" s="8"/>
      <c r="L34" s="6"/>
      <c r="M34" s="8"/>
      <c r="N34" s="6"/>
      <c r="O34" s="8"/>
      <c r="P34" s="9">
        <f t="shared" si="0"/>
        <v>0</v>
      </c>
      <c r="Q34" s="8">
        <f t="shared" si="0"/>
        <v>0</v>
      </c>
      <c r="R34" s="33"/>
      <c r="S34" s="6">
        <v>9</v>
      </c>
    </row>
    <row r="35" spans="1:19" ht="12">
      <c r="A35" s="14">
        <v>33</v>
      </c>
      <c r="B35" s="37"/>
      <c r="C35" s="37"/>
      <c r="D35" s="6"/>
      <c r="E35" s="8"/>
      <c r="F35" s="6"/>
      <c r="G35" s="8"/>
      <c r="H35" s="6"/>
      <c r="I35" s="8"/>
      <c r="J35" s="6"/>
      <c r="K35" s="8"/>
      <c r="L35" s="6"/>
      <c r="M35" s="8"/>
      <c r="N35" s="6"/>
      <c r="O35" s="8"/>
      <c r="P35" s="9">
        <f t="shared" si="0"/>
        <v>0</v>
      </c>
      <c r="Q35" s="8">
        <f t="shared" si="0"/>
        <v>0</v>
      </c>
      <c r="R35" s="33"/>
      <c r="S35" s="6">
        <v>8</v>
      </c>
    </row>
    <row r="36" spans="1:19" ht="12">
      <c r="A36" s="14">
        <v>34</v>
      </c>
      <c r="B36" s="37"/>
      <c r="C36" s="37"/>
      <c r="D36" s="6"/>
      <c r="E36" s="8"/>
      <c r="F36" s="6"/>
      <c r="G36" s="8"/>
      <c r="H36" s="6"/>
      <c r="I36" s="8"/>
      <c r="J36" s="6"/>
      <c r="K36" s="8"/>
      <c r="L36" s="6"/>
      <c r="M36" s="8"/>
      <c r="N36" s="6"/>
      <c r="O36" s="8"/>
      <c r="P36" s="9">
        <f t="shared" si="0"/>
        <v>0</v>
      </c>
      <c r="Q36" s="8">
        <f t="shared" si="0"/>
        <v>0</v>
      </c>
      <c r="R36" s="33"/>
      <c r="S36" s="6">
        <v>7</v>
      </c>
    </row>
    <row r="37" spans="1:19" ht="12">
      <c r="A37" s="14">
        <v>35</v>
      </c>
      <c r="B37" s="37"/>
      <c r="C37" s="37"/>
      <c r="D37" s="6"/>
      <c r="E37" s="8"/>
      <c r="F37" s="6"/>
      <c r="G37" s="8"/>
      <c r="H37" s="6"/>
      <c r="I37" s="8"/>
      <c r="J37" s="6"/>
      <c r="K37" s="8"/>
      <c r="L37" s="6"/>
      <c r="M37" s="8"/>
      <c r="N37" s="6"/>
      <c r="O37" s="8"/>
      <c r="P37" s="9">
        <f t="shared" si="0"/>
        <v>0</v>
      </c>
      <c r="Q37" s="8">
        <f t="shared" si="0"/>
        <v>0</v>
      </c>
      <c r="R37" s="33"/>
      <c r="S37" s="6">
        <v>6</v>
      </c>
    </row>
    <row r="38" spans="1:19" ht="12">
      <c r="A38" s="14">
        <v>36</v>
      </c>
      <c r="B38" s="37"/>
      <c r="C38" s="37"/>
      <c r="D38" s="6"/>
      <c r="E38" s="8"/>
      <c r="F38" s="6"/>
      <c r="G38" s="8"/>
      <c r="H38" s="6"/>
      <c r="I38" s="8"/>
      <c r="J38" s="6"/>
      <c r="K38" s="8"/>
      <c r="L38" s="6"/>
      <c r="M38" s="8"/>
      <c r="N38" s="6"/>
      <c r="O38" s="8"/>
      <c r="P38" s="9">
        <f t="shared" si="0"/>
        <v>0</v>
      </c>
      <c r="Q38" s="8">
        <f t="shared" si="0"/>
        <v>0</v>
      </c>
      <c r="R38" s="33"/>
      <c r="S38" s="6">
        <v>5</v>
      </c>
    </row>
    <row r="39" spans="1:19" ht="12">
      <c r="A39" s="14">
        <v>37</v>
      </c>
      <c r="B39" s="37"/>
      <c r="C39" s="37"/>
      <c r="D39" s="6"/>
      <c r="E39" s="8"/>
      <c r="F39" s="6"/>
      <c r="G39" s="8"/>
      <c r="H39" s="6"/>
      <c r="I39" s="8"/>
      <c r="J39" s="6"/>
      <c r="K39" s="8"/>
      <c r="L39" s="6"/>
      <c r="M39" s="8"/>
      <c r="N39" s="6"/>
      <c r="O39" s="8"/>
      <c r="P39" s="9">
        <f t="shared" si="0"/>
        <v>0</v>
      </c>
      <c r="Q39" s="8">
        <f t="shared" si="0"/>
        <v>0</v>
      </c>
      <c r="R39" s="33"/>
      <c r="S39" s="6">
        <v>4</v>
      </c>
    </row>
    <row r="40" spans="1:19" ht="12">
      <c r="A40" s="14">
        <v>38</v>
      </c>
      <c r="B40" s="37"/>
      <c r="C40" s="37"/>
      <c r="D40" s="6"/>
      <c r="E40" s="8"/>
      <c r="F40" s="6"/>
      <c r="G40" s="8"/>
      <c r="H40" s="6"/>
      <c r="I40" s="8"/>
      <c r="J40" s="6"/>
      <c r="K40" s="8"/>
      <c r="L40" s="6"/>
      <c r="M40" s="8"/>
      <c r="N40" s="6"/>
      <c r="O40" s="8"/>
      <c r="P40" s="9">
        <f t="shared" si="0"/>
        <v>0</v>
      </c>
      <c r="Q40" s="8">
        <f t="shared" si="0"/>
        <v>0</v>
      </c>
      <c r="R40" s="33"/>
      <c r="S40" s="6">
        <v>3</v>
      </c>
    </row>
    <row r="41" spans="1:19" ht="12">
      <c r="A41" s="14">
        <v>39</v>
      </c>
      <c r="B41" s="37"/>
      <c r="C41" s="37"/>
      <c r="D41" s="6"/>
      <c r="E41" s="8"/>
      <c r="F41" s="6"/>
      <c r="G41" s="8"/>
      <c r="H41" s="6"/>
      <c r="I41" s="8"/>
      <c r="J41" s="6"/>
      <c r="K41" s="8"/>
      <c r="L41" s="6"/>
      <c r="M41" s="8"/>
      <c r="N41" s="6"/>
      <c r="O41" s="8"/>
      <c r="P41" s="9">
        <f t="shared" si="0"/>
        <v>0</v>
      </c>
      <c r="Q41" s="8">
        <f t="shared" si="0"/>
        <v>0</v>
      </c>
      <c r="R41" s="33"/>
      <c r="S41" s="6">
        <v>2</v>
      </c>
    </row>
    <row r="42" spans="1:19" ht="12">
      <c r="A42" s="14">
        <v>40</v>
      </c>
      <c r="B42" s="39"/>
      <c r="C42" s="39"/>
      <c r="D42" s="6"/>
      <c r="E42" s="8"/>
      <c r="F42" s="6"/>
      <c r="G42" s="8"/>
      <c r="H42" s="6"/>
      <c r="I42" s="8"/>
      <c r="J42" s="6"/>
      <c r="K42" s="8"/>
      <c r="L42" s="6"/>
      <c r="M42" s="8"/>
      <c r="N42" s="6"/>
      <c r="O42" s="8"/>
      <c r="P42" s="9">
        <f t="shared" si="0"/>
        <v>0</v>
      </c>
      <c r="Q42" s="8">
        <f t="shared" si="0"/>
        <v>0</v>
      </c>
      <c r="R42" s="33"/>
      <c r="S42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W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18.421875" style="22" customWidth="1"/>
    <col min="3" max="3" width="15.57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7.57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6"/>
      <c r="B1" s="7" t="s">
        <v>110</v>
      </c>
      <c r="C1" s="23" t="s">
        <v>176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37"/>
      <c r="C3" s="37"/>
      <c r="D3" s="6"/>
      <c r="E3" s="8"/>
      <c r="F3" s="6"/>
      <c r="G3" s="8"/>
      <c r="H3" s="6"/>
      <c r="I3" s="8"/>
      <c r="J3" s="6"/>
      <c r="K3" s="8"/>
      <c r="L3" s="6"/>
      <c r="M3" s="8"/>
      <c r="N3" s="6"/>
      <c r="O3" s="8"/>
      <c r="P3" s="9">
        <f aca="true" t="shared" si="0" ref="P3:Q42">SUM(D3+F3+H3+J3+L3+N3)</f>
        <v>0</v>
      </c>
      <c r="Q3" s="8">
        <f t="shared" si="0"/>
        <v>0</v>
      </c>
      <c r="R3" s="33"/>
      <c r="S3" s="6">
        <f aca="true" t="shared" si="1" ref="S3:S17">SUM(W3)</f>
        <v>120</v>
      </c>
      <c r="U3" s="16">
        <v>40</v>
      </c>
      <c r="V3" s="16">
        <v>3</v>
      </c>
      <c r="W3" s="17">
        <f aca="true" t="shared" si="2" ref="W3:W17">SUM(U3*V3)</f>
        <v>120</v>
      </c>
    </row>
    <row r="4" spans="1:23" ht="12">
      <c r="A4" s="14">
        <v>2</v>
      </c>
      <c r="B4" s="37"/>
      <c r="C4" s="37"/>
      <c r="D4" s="6"/>
      <c r="E4" s="8"/>
      <c r="F4" s="6"/>
      <c r="G4" s="8"/>
      <c r="H4" s="6"/>
      <c r="I4" s="8"/>
      <c r="J4" s="6"/>
      <c r="K4" s="8"/>
      <c r="L4" s="6"/>
      <c r="M4" s="8"/>
      <c r="N4" s="6"/>
      <c r="O4" s="8"/>
      <c r="P4" s="9">
        <f t="shared" si="0"/>
        <v>0</v>
      </c>
      <c r="Q4" s="8">
        <f t="shared" si="0"/>
        <v>0</v>
      </c>
      <c r="R4" s="33"/>
      <c r="S4" s="6">
        <f t="shared" si="1"/>
        <v>108</v>
      </c>
      <c r="U4" s="16">
        <v>40</v>
      </c>
      <c r="V4" s="16">
        <v>2.7</v>
      </c>
      <c r="W4" s="17">
        <f t="shared" si="2"/>
        <v>108</v>
      </c>
    </row>
    <row r="5" spans="1:23" ht="12">
      <c r="A5" s="14">
        <v>3</v>
      </c>
      <c r="B5" s="37"/>
      <c r="C5" s="37"/>
      <c r="D5" s="6"/>
      <c r="E5" s="8"/>
      <c r="F5" s="6"/>
      <c r="G5" s="8"/>
      <c r="H5" s="6"/>
      <c r="I5" s="8"/>
      <c r="J5" s="6"/>
      <c r="K5" s="8"/>
      <c r="L5" s="6"/>
      <c r="M5" s="8"/>
      <c r="N5" s="6"/>
      <c r="O5" s="8"/>
      <c r="P5" s="9">
        <f t="shared" si="0"/>
        <v>0</v>
      </c>
      <c r="Q5" s="8">
        <f t="shared" si="0"/>
        <v>0</v>
      </c>
      <c r="R5" s="33"/>
      <c r="S5" s="6">
        <f t="shared" si="1"/>
        <v>96</v>
      </c>
      <c r="U5" s="16">
        <v>40</v>
      </c>
      <c r="V5" s="19">
        <v>2.4</v>
      </c>
      <c r="W5" s="17">
        <f t="shared" si="2"/>
        <v>96</v>
      </c>
    </row>
    <row r="6" spans="1:23" ht="12">
      <c r="A6" s="14">
        <v>4</v>
      </c>
      <c r="B6" s="39"/>
      <c r="C6" s="39"/>
      <c r="D6" s="6"/>
      <c r="E6" s="8"/>
      <c r="F6" s="6"/>
      <c r="G6" s="8"/>
      <c r="H6" s="6"/>
      <c r="I6" s="8"/>
      <c r="J6" s="6"/>
      <c r="K6" s="8"/>
      <c r="L6" s="6"/>
      <c r="M6" s="8"/>
      <c r="N6" s="6"/>
      <c r="O6" s="8"/>
      <c r="P6" s="9">
        <f t="shared" si="0"/>
        <v>0</v>
      </c>
      <c r="Q6" s="8">
        <f t="shared" si="0"/>
        <v>0</v>
      </c>
      <c r="R6" s="33"/>
      <c r="S6" s="6">
        <f t="shared" si="1"/>
        <v>88</v>
      </c>
      <c r="U6" s="16">
        <v>40</v>
      </c>
      <c r="V6" s="16">
        <v>2.2</v>
      </c>
      <c r="W6" s="17">
        <f t="shared" si="2"/>
        <v>88</v>
      </c>
    </row>
    <row r="7" spans="1:23" ht="12">
      <c r="A7" s="14">
        <v>5</v>
      </c>
      <c r="B7" s="39"/>
      <c r="C7" s="39"/>
      <c r="D7" s="6"/>
      <c r="E7" s="8"/>
      <c r="F7" s="6"/>
      <c r="G7" s="8"/>
      <c r="H7" s="6"/>
      <c r="I7" s="8"/>
      <c r="J7" s="6"/>
      <c r="K7" s="8"/>
      <c r="L7" s="6"/>
      <c r="M7" s="8"/>
      <c r="N7" s="6"/>
      <c r="O7" s="8"/>
      <c r="P7" s="9">
        <f t="shared" si="0"/>
        <v>0</v>
      </c>
      <c r="Q7" s="8">
        <f t="shared" si="0"/>
        <v>0</v>
      </c>
      <c r="R7" s="33"/>
      <c r="S7" s="6">
        <f t="shared" si="1"/>
        <v>80</v>
      </c>
      <c r="U7" s="16">
        <v>40</v>
      </c>
      <c r="V7" s="16">
        <v>2</v>
      </c>
      <c r="W7" s="17">
        <f t="shared" si="2"/>
        <v>80</v>
      </c>
    </row>
    <row r="8" spans="1:23" ht="12">
      <c r="A8" s="14">
        <v>6</v>
      </c>
      <c r="B8" s="37"/>
      <c r="C8" s="37"/>
      <c r="D8" s="6"/>
      <c r="E8" s="8"/>
      <c r="F8" s="6"/>
      <c r="G8" s="8"/>
      <c r="H8" s="6"/>
      <c r="I8" s="8"/>
      <c r="J8" s="6"/>
      <c r="K8" s="8"/>
      <c r="L8" s="6"/>
      <c r="M8" s="8"/>
      <c r="N8" s="6"/>
      <c r="O8" s="8"/>
      <c r="P8" s="9">
        <f t="shared" si="0"/>
        <v>0</v>
      </c>
      <c r="Q8" s="8">
        <f t="shared" si="0"/>
        <v>0</v>
      </c>
      <c r="R8" s="33"/>
      <c r="S8" s="6">
        <f t="shared" si="1"/>
        <v>76</v>
      </c>
      <c r="U8" s="16">
        <v>40</v>
      </c>
      <c r="V8" s="16">
        <v>1.9</v>
      </c>
      <c r="W8" s="17">
        <f t="shared" si="2"/>
        <v>76</v>
      </c>
    </row>
    <row r="9" spans="1:23" ht="12">
      <c r="A9" s="14">
        <v>7</v>
      </c>
      <c r="B9" s="37"/>
      <c r="C9" s="37"/>
      <c r="D9" s="6"/>
      <c r="E9" s="8"/>
      <c r="F9" s="6"/>
      <c r="G9" s="8"/>
      <c r="H9" s="6"/>
      <c r="I9" s="8"/>
      <c r="J9" s="6"/>
      <c r="K9" s="8"/>
      <c r="L9" s="6"/>
      <c r="M9" s="8"/>
      <c r="N9" s="6"/>
      <c r="O9" s="8"/>
      <c r="P9" s="9">
        <f t="shared" si="0"/>
        <v>0</v>
      </c>
      <c r="Q9" s="8">
        <f t="shared" si="0"/>
        <v>0</v>
      </c>
      <c r="R9" s="33"/>
      <c r="S9" s="6">
        <f t="shared" si="1"/>
        <v>72</v>
      </c>
      <c r="U9" s="16">
        <v>40</v>
      </c>
      <c r="V9" s="16">
        <v>1.8</v>
      </c>
      <c r="W9" s="17">
        <f t="shared" si="2"/>
        <v>72</v>
      </c>
    </row>
    <row r="10" spans="1:23" ht="12">
      <c r="A10" s="14">
        <v>8</v>
      </c>
      <c r="B10" s="39"/>
      <c r="C10" s="39"/>
      <c r="D10" s="6"/>
      <c r="E10" s="8"/>
      <c r="F10" s="6"/>
      <c r="G10" s="8"/>
      <c r="H10" s="6"/>
      <c r="I10" s="8"/>
      <c r="J10" s="6"/>
      <c r="K10" s="8"/>
      <c r="L10" s="6"/>
      <c r="M10" s="8"/>
      <c r="N10" s="6"/>
      <c r="O10" s="8"/>
      <c r="P10" s="9">
        <f t="shared" si="0"/>
        <v>0</v>
      </c>
      <c r="Q10" s="8">
        <f t="shared" si="0"/>
        <v>0</v>
      </c>
      <c r="R10" s="33"/>
      <c r="S10" s="6">
        <f t="shared" si="1"/>
        <v>68</v>
      </c>
      <c r="U10" s="16">
        <v>40</v>
      </c>
      <c r="V10" s="16">
        <v>1.7000000000000002</v>
      </c>
      <c r="W10" s="17">
        <f t="shared" si="2"/>
        <v>68</v>
      </c>
    </row>
    <row r="11" spans="1:23" ht="12">
      <c r="A11" s="14">
        <v>9</v>
      </c>
      <c r="B11" s="39"/>
      <c r="C11" s="39"/>
      <c r="D11" s="6"/>
      <c r="E11" s="8"/>
      <c r="F11" s="6"/>
      <c r="G11" s="8"/>
      <c r="H11" s="6"/>
      <c r="I11" s="8"/>
      <c r="J11" s="6"/>
      <c r="K11" s="8"/>
      <c r="L11" s="6"/>
      <c r="M11" s="8"/>
      <c r="N11" s="6"/>
      <c r="O11" s="8"/>
      <c r="P11" s="9">
        <f t="shared" si="0"/>
        <v>0</v>
      </c>
      <c r="Q11" s="8">
        <f t="shared" si="0"/>
        <v>0</v>
      </c>
      <c r="R11" s="33"/>
      <c r="S11" s="6">
        <f t="shared" si="1"/>
        <v>64</v>
      </c>
      <c r="U11" s="16">
        <v>40</v>
      </c>
      <c r="V11" s="16">
        <v>1.6</v>
      </c>
      <c r="W11" s="17">
        <f t="shared" si="2"/>
        <v>64</v>
      </c>
    </row>
    <row r="12" spans="1:23" ht="12">
      <c r="A12" s="14">
        <v>10</v>
      </c>
      <c r="B12" s="37"/>
      <c r="C12" s="37"/>
      <c r="D12" s="6"/>
      <c r="E12" s="8"/>
      <c r="F12" s="6"/>
      <c r="G12" s="8"/>
      <c r="H12" s="6"/>
      <c r="I12" s="8"/>
      <c r="J12" s="6"/>
      <c r="K12" s="8"/>
      <c r="L12" s="6"/>
      <c r="M12" s="8"/>
      <c r="N12" s="6"/>
      <c r="O12" s="8"/>
      <c r="P12" s="9">
        <f t="shared" si="0"/>
        <v>0</v>
      </c>
      <c r="Q12" s="8">
        <f t="shared" si="0"/>
        <v>0</v>
      </c>
      <c r="R12" s="33"/>
      <c r="S12" s="6">
        <f t="shared" si="1"/>
        <v>60</v>
      </c>
      <c r="U12" s="16">
        <v>40</v>
      </c>
      <c r="V12" s="16">
        <v>1.5</v>
      </c>
      <c r="W12" s="17">
        <f t="shared" si="2"/>
        <v>60</v>
      </c>
    </row>
    <row r="13" spans="1:23" ht="12">
      <c r="A13" s="14">
        <v>11</v>
      </c>
      <c r="B13" s="39"/>
      <c r="C13" s="39"/>
      <c r="D13" s="6"/>
      <c r="E13" s="8"/>
      <c r="F13" s="6"/>
      <c r="G13" s="8"/>
      <c r="H13" s="6"/>
      <c r="I13" s="8"/>
      <c r="J13" s="6"/>
      <c r="K13" s="8"/>
      <c r="L13" s="6"/>
      <c r="M13" s="8"/>
      <c r="N13" s="6"/>
      <c r="O13" s="8"/>
      <c r="P13" s="9">
        <f t="shared" si="0"/>
        <v>0</v>
      </c>
      <c r="Q13" s="8">
        <f t="shared" si="0"/>
        <v>0</v>
      </c>
      <c r="R13" s="33"/>
      <c r="S13" s="6">
        <f t="shared" si="1"/>
        <v>56</v>
      </c>
      <c r="U13" s="16">
        <v>40</v>
      </c>
      <c r="V13" s="16">
        <v>1.4</v>
      </c>
      <c r="W13" s="17">
        <f t="shared" si="2"/>
        <v>56</v>
      </c>
    </row>
    <row r="14" spans="1:23" ht="12">
      <c r="A14" s="14">
        <v>12</v>
      </c>
      <c r="B14" s="39"/>
      <c r="C14" s="39"/>
      <c r="D14" s="6"/>
      <c r="E14" s="8"/>
      <c r="F14" s="6"/>
      <c r="G14" s="8"/>
      <c r="H14" s="6"/>
      <c r="I14" s="8"/>
      <c r="J14" s="6"/>
      <c r="K14" s="8"/>
      <c r="L14" s="6"/>
      <c r="M14" s="8"/>
      <c r="N14" s="6"/>
      <c r="O14" s="8"/>
      <c r="P14" s="9">
        <f t="shared" si="0"/>
        <v>0</v>
      </c>
      <c r="Q14" s="8">
        <f t="shared" si="0"/>
        <v>0</v>
      </c>
      <c r="R14" s="33"/>
      <c r="S14" s="6">
        <f t="shared" si="1"/>
        <v>52</v>
      </c>
      <c r="U14" s="16">
        <v>40</v>
      </c>
      <c r="V14" s="16">
        <v>1.3</v>
      </c>
      <c r="W14" s="17">
        <f t="shared" si="2"/>
        <v>52</v>
      </c>
    </row>
    <row r="15" spans="1:23" ht="12">
      <c r="A15" s="14">
        <v>13</v>
      </c>
      <c r="B15" s="40"/>
      <c r="C15" s="37"/>
      <c r="D15" s="6"/>
      <c r="E15" s="8"/>
      <c r="F15" s="6"/>
      <c r="G15" s="8"/>
      <c r="H15" s="6"/>
      <c r="I15" s="8"/>
      <c r="J15" s="6"/>
      <c r="K15" s="8"/>
      <c r="L15" s="6"/>
      <c r="M15" s="8"/>
      <c r="N15" s="6"/>
      <c r="O15" s="8"/>
      <c r="P15" s="9">
        <f t="shared" si="0"/>
        <v>0</v>
      </c>
      <c r="Q15" s="8">
        <f t="shared" si="0"/>
        <v>0</v>
      </c>
      <c r="R15" s="33"/>
      <c r="S15" s="6">
        <f t="shared" si="1"/>
        <v>48</v>
      </c>
      <c r="U15" s="16">
        <v>40</v>
      </c>
      <c r="V15" s="19">
        <v>1.2</v>
      </c>
      <c r="W15" s="17">
        <f t="shared" si="2"/>
        <v>48</v>
      </c>
    </row>
    <row r="16" spans="1:23" ht="12">
      <c r="A16" s="14">
        <v>14</v>
      </c>
      <c r="B16" s="39"/>
      <c r="C16" s="39"/>
      <c r="D16" s="6"/>
      <c r="E16" s="8"/>
      <c r="F16" s="6"/>
      <c r="G16" s="8"/>
      <c r="H16" s="6"/>
      <c r="I16" s="8"/>
      <c r="J16" s="6"/>
      <c r="K16" s="8"/>
      <c r="L16" s="6"/>
      <c r="M16" s="8"/>
      <c r="N16" s="6"/>
      <c r="O16" s="8"/>
      <c r="P16" s="9">
        <f t="shared" si="0"/>
        <v>0</v>
      </c>
      <c r="Q16" s="8">
        <f t="shared" si="0"/>
        <v>0</v>
      </c>
      <c r="R16" s="33"/>
      <c r="S16" s="6">
        <f t="shared" si="1"/>
        <v>44</v>
      </c>
      <c r="U16" s="16">
        <v>40</v>
      </c>
      <c r="V16" s="16">
        <v>1.1</v>
      </c>
      <c r="W16" s="17">
        <f t="shared" si="2"/>
        <v>44</v>
      </c>
    </row>
    <row r="17" spans="1:23" ht="12">
      <c r="A17" s="14">
        <v>15</v>
      </c>
      <c r="B17" s="37"/>
      <c r="C17" s="37"/>
      <c r="D17" s="6"/>
      <c r="E17" s="8"/>
      <c r="F17" s="6"/>
      <c r="G17" s="8"/>
      <c r="H17" s="6"/>
      <c r="I17" s="8"/>
      <c r="J17" s="6"/>
      <c r="K17" s="8"/>
      <c r="L17" s="6"/>
      <c r="M17" s="8"/>
      <c r="N17" s="6"/>
      <c r="O17" s="8"/>
      <c r="P17" s="9">
        <f t="shared" si="0"/>
        <v>0</v>
      </c>
      <c r="Q17" s="8">
        <f t="shared" si="0"/>
        <v>0</v>
      </c>
      <c r="R17" s="33"/>
      <c r="S17" s="6">
        <f t="shared" si="1"/>
        <v>40</v>
      </c>
      <c r="U17" s="16">
        <v>40</v>
      </c>
      <c r="V17" s="16">
        <v>1</v>
      </c>
      <c r="W17" s="17">
        <f t="shared" si="2"/>
        <v>40</v>
      </c>
    </row>
    <row r="18" spans="1:19" ht="12">
      <c r="A18" s="14">
        <v>16</v>
      </c>
      <c r="B18" s="41"/>
      <c r="C18" s="38"/>
      <c r="D18" s="6"/>
      <c r="E18" s="8"/>
      <c r="F18" s="6"/>
      <c r="G18" s="8"/>
      <c r="H18" s="6"/>
      <c r="I18" s="8"/>
      <c r="J18" s="6"/>
      <c r="K18" s="8"/>
      <c r="L18" s="6"/>
      <c r="M18" s="8"/>
      <c r="N18" s="6"/>
      <c r="O18" s="8"/>
      <c r="P18" s="9">
        <f t="shared" si="0"/>
        <v>0</v>
      </c>
      <c r="Q18" s="8">
        <f t="shared" si="0"/>
        <v>0</v>
      </c>
      <c r="R18" s="33"/>
      <c r="S18" s="6">
        <v>25</v>
      </c>
    </row>
    <row r="19" spans="1:19" ht="12">
      <c r="A19" s="14">
        <v>17</v>
      </c>
      <c r="B19" s="39"/>
      <c r="C19" s="39"/>
      <c r="D19" s="6"/>
      <c r="E19" s="8"/>
      <c r="F19" s="6"/>
      <c r="G19" s="8"/>
      <c r="H19" s="6"/>
      <c r="I19" s="8"/>
      <c r="J19" s="6"/>
      <c r="K19" s="8"/>
      <c r="L19" s="6"/>
      <c r="M19" s="8"/>
      <c r="N19" s="6"/>
      <c r="O19" s="8"/>
      <c r="P19" s="9">
        <f t="shared" si="0"/>
        <v>0</v>
      </c>
      <c r="Q19" s="8">
        <f t="shared" si="0"/>
        <v>0</v>
      </c>
      <c r="R19" s="33"/>
      <c r="S19" s="6">
        <v>24</v>
      </c>
    </row>
    <row r="20" spans="1:19" ht="12">
      <c r="A20" s="14">
        <v>18</v>
      </c>
      <c r="B20" s="37"/>
      <c r="C20" s="37"/>
      <c r="D20" s="6"/>
      <c r="E20" s="8"/>
      <c r="F20" s="6"/>
      <c r="G20" s="8"/>
      <c r="H20" s="6"/>
      <c r="I20" s="8"/>
      <c r="J20" s="6"/>
      <c r="K20" s="8"/>
      <c r="L20" s="6"/>
      <c r="M20" s="8"/>
      <c r="N20" s="6"/>
      <c r="O20" s="8"/>
      <c r="P20" s="9">
        <f t="shared" si="0"/>
        <v>0</v>
      </c>
      <c r="Q20" s="8">
        <f t="shared" si="0"/>
        <v>0</v>
      </c>
      <c r="R20" s="33"/>
      <c r="S20" s="6">
        <v>23</v>
      </c>
    </row>
    <row r="21" spans="1:19" ht="12">
      <c r="A21" s="14">
        <v>19</v>
      </c>
      <c r="B21" s="37"/>
      <c r="C21" s="37"/>
      <c r="D21" s="6"/>
      <c r="E21" s="8"/>
      <c r="F21" s="6"/>
      <c r="G21" s="8"/>
      <c r="H21" s="6"/>
      <c r="I21" s="8"/>
      <c r="J21" s="6"/>
      <c r="K21" s="8"/>
      <c r="L21" s="6"/>
      <c r="M21" s="8"/>
      <c r="N21" s="6"/>
      <c r="O21" s="8"/>
      <c r="P21" s="9">
        <f t="shared" si="0"/>
        <v>0</v>
      </c>
      <c r="Q21" s="8">
        <f t="shared" si="0"/>
        <v>0</v>
      </c>
      <c r="R21" s="33"/>
      <c r="S21" s="6">
        <v>22</v>
      </c>
    </row>
    <row r="22" spans="1:19" ht="12">
      <c r="A22" s="14">
        <v>20</v>
      </c>
      <c r="B22" s="37"/>
      <c r="C22" s="37"/>
      <c r="D22" s="6"/>
      <c r="E22" s="8"/>
      <c r="F22" s="6"/>
      <c r="G22" s="8"/>
      <c r="H22" s="6"/>
      <c r="I22" s="8"/>
      <c r="J22" s="6"/>
      <c r="K22" s="8"/>
      <c r="L22" s="6"/>
      <c r="M22" s="8"/>
      <c r="N22" s="6"/>
      <c r="O22" s="8"/>
      <c r="P22" s="9">
        <f t="shared" si="0"/>
        <v>0</v>
      </c>
      <c r="Q22" s="8">
        <f t="shared" si="0"/>
        <v>0</v>
      </c>
      <c r="R22" s="33"/>
      <c r="S22" s="6">
        <v>21</v>
      </c>
    </row>
    <row r="23" spans="1:19" ht="12">
      <c r="A23" s="14">
        <v>21</v>
      </c>
      <c r="B23" s="39"/>
      <c r="C23" s="39"/>
      <c r="D23" s="6"/>
      <c r="E23" s="8"/>
      <c r="F23" s="6"/>
      <c r="G23" s="8"/>
      <c r="H23" s="6"/>
      <c r="I23" s="8"/>
      <c r="J23" s="6"/>
      <c r="K23" s="8"/>
      <c r="L23" s="6"/>
      <c r="M23" s="8"/>
      <c r="N23" s="6"/>
      <c r="O23" s="8"/>
      <c r="P23" s="9">
        <f t="shared" si="0"/>
        <v>0</v>
      </c>
      <c r="Q23" s="8">
        <f t="shared" si="0"/>
        <v>0</v>
      </c>
      <c r="R23" s="33"/>
      <c r="S23" s="6">
        <v>20</v>
      </c>
    </row>
    <row r="24" spans="1:19" ht="12">
      <c r="A24" s="14">
        <v>22</v>
      </c>
      <c r="B24" s="39"/>
      <c r="C24" s="39"/>
      <c r="D24" s="6"/>
      <c r="E24" s="8"/>
      <c r="F24" s="6"/>
      <c r="G24" s="8"/>
      <c r="H24" s="6"/>
      <c r="I24" s="8"/>
      <c r="J24" s="6"/>
      <c r="K24" s="8"/>
      <c r="L24" s="6"/>
      <c r="M24" s="8"/>
      <c r="N24" s="6"/>
      <c r="O24" s="8"/>
      <c r="P24" s="9">
        <f t="shared" si="0"/>
        <v>0</v>
      </c>
      <c r="Q24" s="8">
        <f t="shared" si="0"/>
        <v>0</v>
      </c>
      <c r="R24" s="33"/>
      <c r="S24" s="6">
        <v>19</v>
      </c>
    </row>
    <row r="25" spans="1:19" ht="12">
      <c r="A25" s="14">
        <v>23</v>
      </c>
      <c r="B25" s="40"/>
      <c r="C25" s="40"/>
      <c r="D25" s="6"/>
      <c r="E25" s="8"/>
      <c r="F25" s="6"/>
      <c r="G25" s="8"/>
      <c r="H25" s="6"/>
      <c r="I25" s="8"/>
      <c r="J25" s="6"/>
      <c r="K25" s="8"/>
      <c r="L25" s="6"/>
      <c r="M25" s="8"/>
      <c r="N25" s="6"/>
      <c r="O25" s="8"/>
      <c r="P25" s="9">
        <f t="shared" si="0"/>
        <v>0</v>
      </c>
      <c r="Q25" s="8">
        <f t="shared" si="0"/>
        <v>0</v>
      </c>
      <c r="R25" s="33"/>
      <c r="S25" s="6">
        <v>18</v>
      </c>
    </row>
    <row r="26" spans="1:19" ht="12">
      <c r="A26" s="14">
        <v>24</v>
      </c>
      <c r="B26" s="42"/>
      <c r="C26" s="43"/>
      <c r="D26" s="6"/>
      <c r="E26" s="8"/>
      <c r="F26" s="6"/>
      <c r="G26" s="8"/>
      <c r="H26" s="6"/>
      <c r="I26" s="8"/>
      <c r="J26" s="6"/>
      <c r="K26" s="8"/>
      <c r="L26" s="6"/>
      <c r="M26" s="8"/>
      <c r="N26" s="6"/>
      <c r="O26" s="8"/>
      <c r="P26" s="9">
        <f t="shared" si="0"/>
        <v>0</v>
      </c>
      <c r="Q26" s="8">
        <f t="shared" si="0"/>
        <v>0</v>
      </c>
      <c r="R26" s="33"/>
      <c r="S26" s="6">
        <v>17</v>
      </c>
    </row>
    <row r="27" spans="1:19" ht="12">
      <c r="A27" s="14">
        <v>25</v>
      </c>
      <c r="B27" s="37"/>
      <c r="C27" s="37"/>
      <c r="D27" s="6"/>
      <c r="E27" s="8"/>
      <c r="F27" s="6"/>
      <c r="G27" s="8"/>
      <c r="H27" s="6"/>
      <c r="I27" s="8"/>
      <c r="J27" s="6"/>
      <c r="K27" s="8"/>
      <c r="L27" s="6"/>
      <c r="M27" s="8"/>
      <c r="N27" s="6"/>
      <c r="O27" s="8"/>
      <c r="P27" s="9">
        <f t="shared" si="0"/>
        <v>0</v>
      </c>
      <c r="Q27" s="8">
        <f t="shared" si="0"/>
        <v>0</v>
      </c>
      <c r="R27" s="33"/>
      <c r="S27" s="6">
        <v>16</v>
      </c>
    </row>
    <row r="28" spans="1:19" ht="12">
      <c r="A28" s="14">
        <v>26</v>
      </c>
      <c r="B28" s="37"/>
      <c r="C28" s="37"/>
      <c r="D28" s="6"/>
      <c r="E28" s="8"/>
      <c r="F28" s="6"/>
      <c r="G28" s="8"/>
      <c r="H28" s="6"/>
      <c r="I28" s="8"/>
      <c r="J28" s="6"/>
      <c r="K28" s="8"/>
      <c r="L28" s="6"/>
      <c r="M28" s="8"/>
      <c r="N28" s="6"/>
      <c r="O28" s="8"/>
      <c r="P28" s="9">
        <f t="shared" si="0"/>
        <v>0</v>
      </c>
      <c r="Q28" s="8">
        <f t="shared" si="0"/>
        <v>0</v>
      </c>
      <c r="R28" s="33"/>
      <c r="S28" s="6">
        <v>15</v>
      </c>
    </row>
    <row r="29" spans="1:19" ht="12">
      <c r="A29" s="14">
        <v>27</v>
      </c>
      <c r="B29" s="41"/>
      <c r="C29" s="38"/>
      <c r="D29" s="6"/>
      <c r="E29" s="8"/>
      <c r="F29" s="6"/>
      <c r="G29" s="8"/>
      <c r="H29" s="6"/>
      <c r="I29" s="8"/>
      <c r="J29" s="6"/>
      <c r="K29" s="8"/>
      <c r="L29" s="6"/>
      <c r="M29" s="8"/>
      <c r="N29" s="6"/>
      <c r="O29" s="8"/>
      <c r="P29" s="9">
        <f t="shared" si="0"/>
        <v>0</v>
      </c>
      <c r="Q29" s="8">
        <f t="shared" si="0"/>
        <v>0</v>
      </c>
      <c r="R29" s="33"/>
      <c r="S29" s="6">
        <v>14</v>
      </c>
    </row>
    <row r="30" spans="1:19" ht="12">
      <c r="A30" s="14">
        <v>28</v>
      </c>
      <c r="B30" s="39"/>
      <c r="C30" s="39"/>
      <c r="D30" s="6"/>
      <c r="E30" s="8"/>
      <c r="F30" s="6"/>
      <c r="G30" s="8"/>
      <c r="H30" s="6"/>
      <c r="I30" s="8"/>
      <c r="J30" s="6"/>
      <c r="K30" s="8"/>
      <c r="L30" s="6"/>
      <c r="M30" s="8"/>
      <c r="N30" s="6"/>
      <c r="O30" s="8"/>
      <c r="P30" s="9">
        <f t="shared" si="0"/>
        <v>0</v>
      </c>
      <c r="Q30" s="8">
        <f t="shared" si="0"/>
        <v>0</v>
      </c>
      <c r="R30" s="33"/>
      <c r="S30" s="6">
        <v>13</v>
      </c>
    </row>
    <row r="31" spans="1:19" ht="12">
      <c r="A31" s="14">
        <v>29</v>
      </c>
      <c r="B31" s="37"/>
      <c r="C31" s="37"/>
      <c r="D31" s="6"/>
      <c r="E31" s="8"/>
      <c r="F31" s="6"/>
      <c r="G31" s="8"/>
      <c r="H31" s="6"/>
      <c r="I31" s="8"/>
      <c r="J31" s="6"/>
      <c r="K31" s="8"/>
      <c r="L31" s="6"/>
      <c r="M31" s="8"/>
      <c r="N31" s="6"/>
      <c r="O31" s="8"/>
      <c r="P31" s="9">
        <f t="shared" si="0"/>
        <v>0</v>
      </c>
      <c r="Q31" s="8">
        <f t="shared" si="0"/>
        <v>0</v>
      </c>
      <c r="R31" s="33"/>
      <c r="S31" s="6">
        <v>12</v>
      </c>
    </row>
    <row r="32" spans="1:19" ht="12">
      <c r="A32" s="14">
        <v>30</v>
      </c>
      <c r="B32" s="37"/>
      <c r="C32" s="37"/>
      <c r="D32" s="6"/>
      <c r="E32" s="8"/>
      <c r="F32" s="6"/>
      <c r="G32" s="8"/>
      <c r="H32" s="6"/>
      <c r="I32" s="8"/>
      <c r="J32" s="6"/>
      <c r="K32" s="8"/>
      <c r="L32" s="6"/>
      <c r="M32" s="8"/>
      <c r="N32" s="6"/>
      <c r="O32" s="8"/>
      <c r="P32" s="9">
        <f t="shared" si="0"/>
        <v>0</v>
      </c>
      <c r="Q32" s="8">
        <f t="shared" si="0"/>
        <v>0</v>
      </c>
      <c r="R32" s="33"/>
      <c r="S32" s="6">
        <v>11</v>
      </c>
    </row>
    <row r="33" spans="1:19" ht="12">
      <c r="A33" s="14">
        <v>31</v>
      </c>
      <c r="B33" s="37"/>
      <c r="C33" s="37"/>
      <c r="D33" s="6"/>
      <c r="E33" s="8"/>
      <c r="F33" s="6"/>
      <c r="G33" s="8"/>
      <c r="H33" s="6"/>
      <c r="I33" s="8"/>
      <c r="J33" s="6"/>
      <c r="K33" s="8"/>
      <c r="L33" s="6"/>
      <c r="M33" s="8"/>
      <c r="N33" s="6"/>
      <c r="O33" s="8"/>
      <c r="P33" s="9">
        <f t="shared" si="0"/>
        <v>0</v>
      </c>
      <c r="Q33" s="8">
        <f t="shared" si="0"/>
        <v>0</v>
      </c>
      <c r="R33" s="33"/>
      <c r="S33" s="6">
        <v>10</v>
      </c>
    </row>
    <row r="34" spans="1:19" ht="12">
      <c r="A34" s="14">
        <v>32</v>
      </c>
      <c r="B34" s="37"/>
      <c r="C34" s="37"/>
      <c r="D34" s="6"/>
      <c r="E34" s="8"/>
      <c r="F34" s="6"/>
      <c r="G34" s="8"/>
      <c r="H34" s="6"/>
      <c r="I34" s="8"/>
      <c r="J34" s="6"/>
      <c r="K34" s="8"/>
      <c r="L34" s="6"/>
      <c r="M34" s="8"/>
      <c r="N34" s="6"/>
      <c r="O34" s="8"/>
      <c r="P34" s="9">
        <f t="shared" si="0"/>
        <v>0</v>
      </c>
      <c r="Q34" s="8">
        <f t="shared" si="0"/>
        <v>0</v>
      </c>
      <c r="R34" s="33"/>
      <c r="S34" s="6">
        <v>9</v>
      </c>
    </row>
    <row r="35" spans="1:19" ht="12">
      <c r="A35" s="14">
        <v>33</v>
      </c>
      <c r="B35" s="37"/>
      <c r="C35" s="37"/>
      <c r="D35" s="6"/>
      <c r="E35" s="8"/>
      <c r="F35" s="6"/>
      <c r="G35" s="8"/>
      <c r="H35" s="6"/>
      <c r="I35" s="8"/>
      <c r="J35" s="6"/>
      <c r="K35" s="8"/>
      <c r="L35" s="6"/>
      <c r="M35" s="8"/>
      <c r="N35" s="6"/>
      <c r="O35" s="8"/>
      <c r="P35" s="9">
        <f t="shared" si="0"/>
        <v>0</v>
      </c>
      <c r="Q35" s="8">
        <f t="shared" si="0"/>
        <v>0</v>
      </c>
      <c r="R35" s="33"/>
      <c r="S35" s="6">
        <v>8</v>
      </c>
    </row>
    <row r="36" spans="1:19" ht="12">
      <c r="A36" s="14">
        <v>34</v>
      </c>
      <c r="B36" s="37"/>
      <c r="C36" s="37"/>
      <c r="D36" s="6"/>
      <c r="E36" s="8"/>
      <c r="F36" s="6"/>
      <c r="G36" s="8"/>
      <c r="H36" s="6"/>
      <c r="I36" s="8"/>
      <c r="J36" s="6"/>
      <c r="K36" s="8"/>
      <c r="L36" s="6"/>
      <c r="M36" s="8"/>
      <c r="N36" s="6"/>
      <c r="O36" s="8"/>
      <c r="P36" s="9">
        <f t="shared" si="0"/>
        <v>0</v>
      </c>
      <c r="Q36" s="8">
        <f t="shared" si="0"/>
        <v>0</v>
      </c>
      <c r="R36" s="33"/>
      <c r="S36" s="6">
        <v>7</v>
      </c>
    </row>
    <row r="37" spans="1:19" ht="12">
      <c r="A37" s="14">
        <v>35</v>
      </c>
      <c r="B37" s="37"/>
      <c r="C37" s="37"/>
      <c r="D37" s="6"/>
      <c r="E37" s="8"/>
      <c r="F37" s="6"/>
      <c r="G37" s="8"/>
      <c r="H37" s="6"/>
      <c r="I37" s="8"/>
      <c r="J37" s="6"/>
      <c r="K37" s="8"/>
      <c r="L37" s="6"/>
      <c r="M37" s="8"/>
      <c r="N37" s="6"/>
      <c r="O37" s="8"/>
      <c r="P37" s="9">
        <f t="shared" si="0"/>
        <v>0</v>
      </c>
      <c r="Q37" s="8">
        <f t="shared" si="0"/>
        <v>0</v>
      </c>
      <c r="R37" s="33"/>
      <c r="S37" s="6">
        <v>6</v>
      </c>
    </row>
    <row r="38" spans="1:19" ht="12">
      <c r="A38" s="14">
        <v>36</v>
      </c>
      <c r="B38" s="37"/>
      <c r="C38" s="37"/>
      <c r="D38" s="6"/>
      <c r="E38" s="8"/>
      <c r="F38" s="6"/>
      <c r="G38" s="8"/>
      <c r="H38" s="6"/>
      <c r="I38" s="8"/>
      <c r="J38" s="6"/>
      <c r="K38" s="8"/>
      <c r="L38" s="6"/>
      <c r="M38" s="8"/>
      <c r="N38" s="6"/>
      <c r="O38" s="8"/>
      <c r="P38" s="9">
        <f t="shared" si="0"/>
        <v>0</v>
      </c>
      <c r="Q38" s="8">
        <f t="shared" si="0"/>
        <v>0</v>
      </c>
      <c r="R38" s="33"/>
      <c r="S38" s="6">
        <v>5</v>
      </c>
    </row>
    <row r="39" spans="1:19" ht="12">
      <c r="A39" s="14">
        <v>37</v>
      </c>
      <c r="B39" s="37"/>
      <c r="C39" s="37"/>
      <c r="D39" s="6"/>
      <c r="E39" s="8"/>
      <c r="F39" s="6"/>
      <c r="G39" s="8"/>
      <c r="H39" s="6"/>
      <c r="I39" s="8"/>
      <c r="J39" s="6"/>
      <c r="K39" s="8"/>
      <c r="L39" s="6"/>
      <c r="M39" s="8"/>
      <c r="N39" s="6"/>
      <c r="O39" s="8"/>
      <c r="P39" s="9">
        <f t="shared" si="0"/>
        <v>0</v>
      </c>
      <c r="Q39" s="8">
        <f t="shared" si="0"/>
        <v>0</v>
      </c>
      <c r="R39" s="33"/>
      <c r="S39" s="6">
        <v>4</v>
      </c>
    </row>
    <row r="40" spans="1:19" ht="12">
      <c r="A40" s="14">
        <v>38</v>
      </c>
      <c r="B40" s="37"/>
      <c r="C40" s="37"/>
      <c r="D40" s="6"/>
      <c r="E40" s="8"/>
      <c r="F40" s="6"/>
      <c r="G40" s="8"/>
      <c r="H40" s="6"/>
      <c r="I40" s="8"/>
      <c r="J40" s="6"/>
      <c r="K40" s="8"/>
      <c r="L40" s="6"/>
      <c r="M40" s="8"/>
      <c r="N40" s="6"/>
      <c r="O40" s="8"/>
      <c r="P40" s="9">
        <f t="shared" si="0"/>
        <v>0</v>
      </c>
      <c r="Q40" s="8">
        <f t="shared" si="0"/>
        <v>0</v>
      </c>
      <c r="R40" s="33"/>
      <c r="S40" s="6">
        <v>3</v>
      </c>
    </row>
    <row r="41" spans="1:19" ht="12">
      <c r="A41" s="14">
        <v>39</v>
      </c>
      <c r="B41" s="37"/>
      <c r="C41" s="37"/>
      <c r="D41" s="6"/>
      <c r="E41" s="8"/>
      <c r="F41" s="6"/>
      <c r="G41" s="8"/>
      <c r="H41" s="6"/>
      <c r="I41" s="8"/>
      <c r="J41" s="6"/>
      <c r="K41" s="8"/>
      <c r="L41" s="6"/>
      <c r="M41" s="8"/>
      <c r="N41" s="6"/>
      <c r="O41" s="8"/>
      <c r="P41" s="9">
        <f t="shared" si="0"/>
        <v>0</v>
      </c>
      <c r="Q41" s="8">
        <f t="shared" si="0"/>
        <v>0</v>
      </c>
      <c r="R41" s="33"/>
      <c r="S41" s="6">
        <v>2</v>
      </c>
    </row>
    <row r="42" spans="1:19" ht="12">
      <c r="A42" s="14">
        <v>40</v>
      </c>
      <c r="B42" s="39"/>
      <c r="C42" s="39"/>
      <c r="D42" s="6"/>
      <c r="E42" s="8"/>
      <c r="F42" s="6"/>
      <c r="G42" s="8"/>
      <c r="H42" s="6"/>
      <c r="I42" s="8"/>
      <c r="J42" s="6"/>
      <c r="K42" s="8"/>
      <c r="L42" s="6"/>
      <c r="M42" s="8"/>
      <c r="N42" s="6"/>
      <c r="O42" s="8"/>
      <c r="P42" s="9">
        <f t="shared" si="0"/>
        <v>0</v>
      </c>
      <c r="Q42" s="8">
        <f t="shared" si="0"/>
        <v>0</v>
      </c>
      <c r="R42" s="33"/>
      <c r="S42" s="6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W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18.421875" style="22" customWidth="1"/>
    <col min="3" max="3" width="15.57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7.57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6"/>
      <c r="B1" s="7" t="s">
        <v>32</v>
      </c>
      <c r="C1" s="23" t="s">
        <v>177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37"/>
      <c r="C3" s="37"/>
      <c r="D3" s="6"/>
      <c r="E3" s="8"/>
      <c r="F3" s="6"/>
      <c r="G3" s="8"/>
      <c r="H3" s="6"/>
      <c r="I3" s="8"/>
      <c r="J3" s="6"/>
      <c r="K3" s="8"/>
      <c r="L3" s="6"/>
      <c r="M3" s="8"/>
      <c r="N3" s="6"/>
      <c r="O3" s="8"/>
      <c r="P3" s="9">
        <f aca="true" t="shared" si="0" ref="P3:Q42">SUM(D3+F3+H3+J3+L3+N3)</f>
        <v>0</v>
      </c>
      <c r="Q3" s="8">
        <f t="shared" si="0"/>
        <v>0</v>
      </c>
      <c r="R3" s="33"/>
      <c r="S3" s="6">
        <f aca="true" t="shared" si="1" ref="S3:S17">SUM(W3)</f>
        <v>120</v>
      </c>
      <c r="U3" s="16">
        <v>40</v>
      </c>
      <c r="V3" s="16">
        <v>3</v>
      </c>
      <c r="W3" s="17">
        <f aca="true" t="shared" si="2" ref="W3:W17">SUM(U3*V3)</f>
        <v>120</v>
      </c>
    </row>
    <row r="4" spans="1:23" ht="12">
      <c r="A4" s="14">
        <v>2</v>
      </c>
      <c r="B4" s="37"/>
      <c r="C4" s="37"/>
      <c r="D4" s="6"/>
      <c r="E4" s="8"/>
      <c r="F4" s="6"/>
      <c r="G4" s="8"/>
      <c r="H4" s="6"/>
      <c r="I4" s="8"/>
      <c r="J4" s="6"/>
      <c r="K4" s="8"/>
      <c r="L4" s="6"/>
      <c r="M4" s="8"/>
      <c r="N4" s="6"/>
      <c r="O4" s="8"/>
      <c r="P4" s="9">
        <f t="shared" si="0"/>
        <v>0</v>
      </c>
      <c r="Q4" s="8">
        <f t="shared" si="0"/>
        <v>0</v>
      </c>
      <c r="R4" s="33"/>
      <c r="S4" s="6">
        <f t="shared" si="1"/>
        <v>108</v>
      </c>
      <c r="U4" s="16">
        <v>40</v>
      </c>
      <c r="V4" s="16">
        <v>2.7</v>
      </c>
      <c r="W4" s="17">
        <f t="shared" si="2"/>
        <v>108</v>
      </c>
    </row>
    <row r="5" spans="1:23" ht="12">
      <c r="A5" s="14">
        <v>3</v>
      </c>
      <c r="B5" s="37"/>
      <c r="C5" s="37"/>
      <c r="D5" s="6"/>
      <c r="E5" s="8"/>
      <c r="F5" s="6"/>
      <c r="G5" s="8"/>
      <c r="H5" s="6"/>
      <c r="I5" s="8"/>
      <c r="J5" s="6"/>
      <c r="K5" s="8"/>
      <c r="L5" s="6"/>
      <c r="M5" s="8"/>
      <c r="N5" s="6"/>
      <c r="O5" s="8"/>
      <c r="P5" s="9">
        <f t="shared" si="0"/>
        <v>0</v>
      </c>
      <c r="Q5" s="8">
        <f t="shared" si="0"/>
        <v>0</v>
      </c>
      <c r="R5" s="33"/>
      <c r="S5" s="6">
        <f t="shared" si="1"/>
        <v>96</v>
      </c>
      <c r="U5" s="16">
        <v>40</v>
      </c>
      <c r="V5" s="19">
        <v>2.4</v>
      </c>
      <c r="W5" s="17">
        <f t="shared" si="2"/>
        <v>96</v>
      </c>
    </row>
    <row r="6" spans="1:23" ht="12">
      <c r="A6" s="14">
        <v>4</v>
      </c>
      <c r="B6" s="39"/>
      <c r="C6" s="39"/>
      <c r="D6" s="6"/>
      <c r="E6" s="8"/>
      <c r="F6" s="6"/>
      <c r="G6" s="8"/>
      <c r="H6" s="6"/>
      <c r="I6" s="8"/>
      <c r="J6" s="6"/>
      <c r="K6" s="8"/>
      <c r="L6" s="6"/>
      <c r="M6" s="8"/>
      <c r="N6" s="6"/>
      <c r="O6" s="8"/>
      <c r="P6" s="9">
        <f t="shared" si="0"/>
        <v>0</v>
      </c>
      <c r="Q6" s="8">
        <f t="shared" si="0"/>
        <v>0</v>
      </c>
      <c r="R6" s="33"/>
      <c r="S6" s="6">
        <f t="shared" si="1"/>
        <v>88</v>
      </c>
      <c r="U6" s="16">
        <v>40</v>
      </c>
      <c r="V6" s="16">
        <v>2.2</v>
      </c>
      <c r="W6" s="17">
        <f t="shared" si="2"/>
        <v>88</v>
      </c>
    </row>
    <row r="7" spans="1:23" ht="12">
      <c r="A7" s="14">
        <v>5</v>
      </c>
      <c r="B7" s="39"/>
      <c r="C7" s="39"/>
      <c r="D7" s="6"/>
      <c r="E7" s="8"/>
      <c r="F7" s="6"/>
      <c r="G7" s="8"/>
      <c r="H7" s="6"/>
      <c r="I7" s="8"/>
      <c r="J7" s="6"/>
      <c r="K7" s="8"/>
      <c r="L7" s="6"/>
      <c r="M7" s="8"/>
      <c r="N7" s="6"/>
      <c r="O7" s="8"/>
      <c r="P7" s="9">
        <f t="shared" si="0"/>
        <v>0</v>
      </c>
      <c r="Q7" s="8">
        <f t="shared" si="0"/>
        <v>0</v>
      </c>
      <c r="R7" s="33"/>
      <c r="S7" s="6">
        <f t="shared" si="1"/>
        <v>80</v>
      </c>
      <c r="U7" s="16">
        <v>40</v>
      </c>
      <c r="V7" s="16">
        <v>2</v>
      </c>
      <c r="W7" s="17">
        <f t="shared" si="2"/>
        <v>80</v>
      </c>
    </row>
    <row r="8" spans="1:23" ht="12">
      <c r="A8" s="14">
        <v>6</v>
      </c>
      <c r="B8" s="37"/>
      <c r="C8" s="37"/>
      <c r="D8" s="6"/>
      <c r="E8" s="8"/>
      <c r="F8" s="6"/>
      <c r="G8" s="8"/>
      <c r="H8" s="6"/>
      <c r="I8" s="8"/>
      <c r="J8" s="6"/>
      <c r="K8" s="8"/>
      <c r="L8" s="6"/>
      <c r="M8" s="8"/>
      <c r="N8" s="6"/>
      <c r="O8" s="8"/>
      <c r="P8" s="9">
        <f t="shared" si="0"/>
        <v>0</v>
      </c>
      <c r="Q8" s="8">
        <f t="shared" si="0"/>
        <v>0</v>
      </c>
      <c r="R8" s="33"/>
      <c r="S8" s="6">
        <f t="shared" si="1"/>
        <v>76</v>
      </c>
      <c r="U8" s="16">
        <v>40</v>
      </c>
      <c r="V8" s="16">
        <v>1.9</v>
      </c>
      <c r="W8" s="17">
        <f t="shared" si="2"/>
        <v>76</v>
      </c>
    </row>
    <row r="9" spans="1:23" ht="12">
      <c r="A9" s="14">
        <v>7</v>
      </c>
      <c r="B9" s="37"/>
      <c r="C9" s="37"/>
      <c r="D9" s="6"/>
      <c r="E9" s="8"/>
      <c r="F9" s="6"/>
      <c r="G9" s="8"/>
      <c r="H9" s="6"/>
      <c r="I9" s="8"/>
      <c r="J9" s="6"/>
      <c r="K9" s="8"/>
      <c r="L9" s="6"/>
      <c r="M9" s="8"/>
      <c r="N9" s="6"/>
      <c r="O9" s="8"/>
      <c r="P9" s="9">
        <f t="shared" si="0"/>
        <v>0</v>
      </c>
      <c r="Q9" s="8">
        <f t="shared" si="0"/>
        <v>0</v>
      </c>
      <c r="R9" s="33"/>
      <c r="S9" s="6">
        <f t="shared" si="1"/>
        <v>72</v>
      </c>
      <c r="U9" s="16">
        <v>40</v>
      </c>
      <c r="V9" s="16">
        <v>1.8</v>
      </c>
      <c r="W9" s="17">
        <f t="shared" si="2"/>
        <v>72</v>
      </c>
    </row>
    <row r="10" spans="1:23" ht="12">
      <c r="A10" s="14">
        <v>8</v>
      </c>
      <c r="B10" s="39"/>
      <c r="C10" s="39"/>
      <c r="D10" s="6"/>
      <c r="E10" s="8"/>
      <c r="F10" s="6"/>
      <c r="G10" s="8"/>
      <c r="H10" s="6"/>
      <c r="I10" s="8"/>
      <c r="J10" s="6"/>
      <c r="K10" s="8"/>
      <c r="L10" s="6"/>
      <c r="M10" s="8"/>
      <c r="N10" s="6"/>
      <c r="O10" s="8"/>
      <c r="P10" s="9">
        <f t="shared" si="0"/>
        <v>0</v>
      </c>
      <c r="Q10" s="8">
        <f t="shared" si="0"/>
        <v>0</v>
      </c>
      <c r="R10" s="33"/>
      <c r="S10" s="6">
        <f t="shared" si="1"/>
        <v>68</v>
      </c>
      <c r="U10" s="16">
        <v>40</v>
      </c>
      <c r="V10" s="16">
        <v>1.7000000000000002</v>
      </c>
      <c r="W10" s="17">
        <f t="shared" si="2"/>
        <v>68</v>
      </c>
    </row>
    <row r="11" spans="1:23" ht="12">
      <c r="A11" s="14">
        <v>9</v>
      </c>
      <c r="B11" s="39"/>
      <c r="C11" s="39"/>
      <c r="D11" s="6"/>
      <c r="E11" s="8"/>
      <c r="F11" s="6"/>
      <c r="G11" s="8"/>
      <c r="H11" s="6"/>
      <c r="I11" s="8"/>
      <c r="J11" s="6"/>
      <c r="K11" s="8"/>
      <c r="L11" s="6"/>
      <c r="M11" s="8"/>
      <c r="N11" s="6"/>
      <c r="O11" s="8"/>
      <c r="P11" s="9">
        <f t="shared" si="0"/>
        <v>0</v>
      </c>
      <c r="Q11" s="8">
        <f t="shared" si="0"/>
        <v>0</v>
      </c>
      <c r="R11" s="33"/>
      <c r="S11" s="6">
        <f t="shared" si="1"/>
        <v>64</v>
      </c>
      <c r="U11" s="16">
        <v>40</v>
      </c>
      <c r="V11" s="16">
        <v>1.6</v>
      </c>
      <c r="W11" s="17">
        <f t="shared" si="2"/>
        <v>64</v>
      </c>
    </row>
    <row r="12" spans="1:23" ht="12">
      <c r="A12" s="14">
        <v>10</v>
      </c>
      <c r="B12" s="37"/>
      <c r="C12" s="37"/>
      <c r="D12" s="6"/>
      <c r="E12" s="8"/>
      <c r="F12" s="6"/>
      <c r="G12" s="8"/>
      <c r="H12" s="6"/>
      <c r="I12" s="8"/>
      <c r="J12" s="6"/>
      <c r="K12" s="8"/>
      <c r="L12" s="6"/>
      <c r="M12" s="8"/>
      <c r="N12" s="6"/>
      <c r="O12" s="8"/>
      <c r="P12" s="9">
        <f t="shared" si="0"/>
        <v>0</v>
      </c>
      <c r="Q12" s="8">
        <f t="shared" si="0"/>
        <v>0</v>
      </c>
      <c r="R12" s="33"/>
      <c r="S12" s="6">
        <f t="shared" si="1"/>
        <v>60</v>
      </c>
      <c r="U12" s="16">
        <v>40</v>
      </c>
      <c r="V12" s="16">
        <v>1.5</v>
      </c>
      <c r="W12" s="17">
        <f t="shared" si="2"/>
        <v>60</v>
      </c>
    </row>
    <row r="13" spans="1:23" ht="12">
      <c r="A13" s="14">
        <v>11</v>
      </c>
      <c r="B13" s="39"/>
      <c r="C13" s="39"/>
      <c r="D13" s="6"/>
      <c r="E13" s="8"/>
      <c r="F13" s="6"/>
      <c r="G13" s="8"/>
      <c r="H13" s="6"/>
      <c r="I13" s="8"/>
      <c r="J13" s="6"/>
      <c r="K13" s="8"/>
      <c r="L13" s="6"/>
      <c r="M13" s="8"/>
      <c r="N13" s="6"/>
      <c r="O13" s="8"/>
      <c r="P13" s="9">
        <f t="shared" si="0"/>
        <v>0</v>
      </c>
      <c r="Q13" s="8">
        <f t="shared" si="0"/>
        <v>0</v>
      </c>
      <c r="R13" s="33"/>
      <c r="S13" s="6">
        <f t="shared" si="1"/>
        <v>56</v>
      </c>
      <c r="U13" s="16">
        <v>40</v>
      </c>
      <c r="V13" s="16">
        <v>1.4</v>
      </c>
      <c r="W13" s="17">
        <f t="shared" si="2"/>
        <v>56</v>
      </c>
    </row>
    <row r="14" spans="1:23" ht="12">
      <c r="A14" s="14">
        <v>12</v>
      </c>
      <c r="B14" s="39"/>
      <c r="C14" s="39"/>
      <c r="D14" s="6"/>
      <c r="E14" s="8"/>
      <c r="F14" s="6"/>
      <c r="G14" s="8"/>
      <c r="H14" s="6"/>
      <c r="I14" s="8"/>
      <c r="J14" s="6"/>
      <c r="K14" s="8"/>
      <c r="L14" s="6"/>
      <c r="M14" s="8"/>
      <c r="N14" s="6"/>
      <c r="O14" s="8"/>
      <c r="P14" s="9">
        <f t="shared" si="0"/>
        <v>0</v>
      </c>
      <c r="Q14" s="8">
        <f t="shared" si="0"/>
        <v>0</v>
      </c>
      <c r="R14" s="33"/>
      <c r="S14" s="6">
        <f t="shared" si="1"/>
        <v>52</v>
      </c>
      <c r="U14" s="16">
        <v>40</v>
      </c>
      <c r="V14" s="16">
        <v>1.3</v>
      </c>
      <c r="W14" s="17">
        <f t="shared" si="2"/>
        <v>52</v>
      </c>
    </row>
    <row r="15" spans="1:23" ht="12">
      <c r="A15" s="14">
        <v>13</v>
      </c>
      <c r="B15" s="40"/>
      <c r="C15" s="37"/>
      <c r="D15" s="6"/>
      <c r="E15" s="8"/>
      <c r="F15" s="6"/>
      <c r="G15" s="8"/>
      <c r="H15" s="6"/>
      <c r="I15" s="8"/>
      <c r="J15" s="6"/>
      <c r="K15" s="8"/>
      <c r="L15" s="6"/>
      <c r="M15" s="8"/>
      <c r="N15" s="6"/>
      <c r="O15" s="8"/>
      <c r="P15" s="9">
        <f t="shared" si="0"/>
        <v>0</v>
      </c>
      <c r="Q15" s="8">
        <f t="shared" si="0"/>
        <v>0</v>
      </c>
      <c r="R15" s="33"/>
      <c r="S15" s="6">
        <f t="shared" si="1"/>
        <v>48</v>
      </c>
      <c r="U15" s="16">
        <v>40</v>
      </c>
      <c r="V15" s="19">
        <v>1.2</v>
      </c>
      <c r="W15" s="17">
        <f t="shared" si="2"/>
        <v>48</v>
      </c>
    </row>
    <row r="16" spans="1:23" ht="12">
      <c r="A16" s="14">
        <v>14</v>
      </c>
      <c r="B16" s="39"/>
      <c r="C16" s="39"/>
      <c r="D16" s="6"/>
      <c r="E16" s="8"/>
      <c r="F16" s="6"/>
      <c r="G16" s="8"/>
      <c r="H16" s="6"/>
      <c r="I16" s="8"/>
      <c r="J16" s="6"/>
      <c r="K16" s="8"/>
      <c r="L16" s="6"/>
      <c r="M16" s="8"/>
      <c r="N16" s="6"/>
      <c r="O16" s="8"/>
      <c r="P16" s="9">
        <f t="shared" si="0"/>
        <v>0</v>
      </c>
      <c r="Q16" s="8">
        <f t="shared" si="0"/>
        <v>0</v>
      </c>
      <c r="R16" s="33"/>
      <c r="S16" s="6">
        <f t="shared" si="1"/>
        <v>44</v>
      </c>
      <c r="U16" s="16">
        <v>40</v>
      </c>
      <c r="V16" s="16">
        <v>1.1</v>
      </c>
      <c r="W16" s="17">
        <f t="shared" si="2"/>
        <v>44</v>
      </c>
    </row>
    <row r="17" spans="1:23" ht="12">
      <c r="A17" s="14">
        <v>15</v>
      </c>
      <c r="B17" s="37"/>
      <c r="C17" s="37"/>
      <c r="D17" s="6"/>
      <c r="E17" s="8"/>
      <c r="F17" s="6"/>
      <c r="G17" s="8"/>
      <c r="H17" s="6"/>
      <c r="I17" s="8"/>
      <c r="J17" s="6"/>
      <c r="K17" s="8"/>
      <c r="L17" s="6"/>
      <c r="M17" s="8"/>
      <c r="N17" s="6"/>
      <c r="O17" s="8"/>
      <c r="P17" s="9">
        <f t="shared" si="0"/>
        <v>0</v>
      </c>
      <c r="Q17" s="8">
        <f t="shared" si="0"/>
        <v>0</v>
      </c>
      <c r="R17" s="33"/>
      <c r="S17" s="6">
        <f t="shared" si="1"/>
        <v>40</v>
      </c>
      <c r="U17" s="16">
        <v>40</v>
      </c>
      <c r="V17" s="16">
        <v>1</v>
      </c>
      <c r="W17" s="17">
        <f t="shared" si="2"/>
        <v>40</v>
      </c>
    </row>
    <row r="18" spans="1:19" ht="12">
      <c r="A18" s="14">
        <v>16</v>
      </c>
      <c r="B18" s="41"/>
      <c r="C18" s="38"/>
      <c r="D18" s="6"/>
      <c r="E18" s="8"/>
      <c r="F18" s="6"/>
      <c r="G18" s="8"/>
      <c r="H18" s="6"/>
      <c r="I18" s="8"/>
      <c r="J18" s="6"/>
      <c r="K18" s="8"/>
      <c r="L18" s="6"/>
      <c r="M18" s="8"/>
      <c r="N18" s="6"/>
      <c r="O18" s="8"/>
      <c r="P18" s="9">
        <f t="shared" si="0"/>
        <v>0</v>
      </c>
      <c r="Q18" s="8">
        <f t="shared" si="0"/>
        <v>0</v>
      </c>
      <c r="R18" s="33"/>
      <c r="S18" s="6">
        <v>25</v>
      </c>
    </row>
    <row r="19" spans="1:19" ht="12">
      <c r="A19" s="14">
        <v>17</v>
      </c>
      <c r="B19" s="39"/>
      <c r="C19" s="39"/>
      <c r="D19" s="6"/>
      <c r="E19" s="8"/>
      <c r="F19" s="6"/>
      <c r="G19" s="8"/>
      <c r="H19" s="6"/>
      <c r="I19" s="8"/>
      <c r="J19" s="6"/>
      <c r="K19" s="8"/>
      <c r="L19" s="6"/>
      <c r="M19" s="8"/>
      <c r="N19" s="6"/>
      <c r="O19" s="8"/>
      <c r="P19" s="9">
        <f t="shared" si="0"/>
        <v>0</v>
      </c>
      <c r="Q19" s="8">
        <f t="shared" si="0"/>
        <v>0</v>
      </c>
      <c r="R19" s="33"/>
      <c r="S19" s="6">
        <v>24</v>
      </c>
    </row>
    <row r="20" spans="1:19" ht="12">
      <c r="A20" s="14">
        <v>18</v>
      </c>
      <c r="B20" s="37"/>
      <c r="C20" s="37"/>
      <c r="D20" s="6"/>
      <c r="E20" s="8"/>
      <c r="F20" s="6"/>
      <c r="G20" s="8"/>
      <c r="H20" s="6"/>
      <c r="I20" s="8"/>
      <c r="J20" s="6"/>
      <c r="K20" s="8"/>
      <c r="L20" s="6"/>
      <c r="M20" s="8"/>
      <c r="N20" s="6"/>
      <c r="O20" s="8"/>
      <c r="P20" s="9">
        <f t="shared" si="0"/>
        <v>0</v>
      </c>
      <c r="Q20" s="8">
        <f t="shared" si="0"/>
        <v>0</v>
      </c>
      <c r="R20" s="33"/>
      <c r="S20" s="6">
        <v>23</v>
      </c>
    </row>
    <row r="21" spans="1:19" ht="12">
      <c r="A21" s="14">
        <v>19</v>
      </c>
      <c r="B21" s="37"/>
      <c r="C21" s="37"/>
      <c r="D21" s="6"/>
      <c r="E21" s="8"/>
      <c r="F21" s="6"/>
      <c r="G21" s="8"/>
      <c r="H21" s="6"/>
      <c r="I21" s="8"/>
      <c r="J21" s="6"/>
      <c r="K21" s="8"/>
      <c r="L21" s="6"/>
      <c r="M21" s="8"/>
      <c r="N21" s="6"/>
      <c r="O21" s="8"/>
      <c r="P21" s="9">
        <f t="shared" si="0"/>
        <v>0</v>
      </c>
      <c r="Q21" s="8">
        <f t="shared" si="0"/>
        <v>0</v>
      </c>
      <c r="R21" s="33"/>
      <c r="S21" s="6">
        <v>22</v>
      </c>
    </row>
    <row r="22" spans="1:19" ht="12">
      <c r="A22" s="14">
        <v>20</v>
      </c>
      <c r="B22" s="37"/>
      <c r="C22" s="37"/>
      <c r="D22" s="6"/>
      <c r="E22" s="8"/>
      <c r="F22" s="6"/>
      <c r="G22" s="8"/>
      <c r="H22" s="6"/>
      <c r="I22" s="8"/>
      <c r="J22" s="6"/>
      <c r="K22" s="8"/>
      <c r="L22" s="6"/>
      <c r="M22" s="8"/>
      <c r="N22" s="6"/>
      <c r="O22" s="8"/>
      <c r="P22" s="9">
        <f t="shared" si="0"/>
        <v>0</v>
      </c>
      <c r="Q22" s="8">
        <f t="shared" si="0"/>
        <v>0</v>
      </c>
      <c r="R22" s="33"/>
      <c r="S22" s="6">
        <v>21</v>
      </c>
    </row>
    <row r="23" spans="1:19" ht="12">
      <c r="A23" s="14">
        <v>21</v>
      </c>
      <c r="B23" s="39"/>
      <c r="C23" s="39"/>
      <c r="D23" s="6"/>
      <c r="E23" s="8"/>
      <c r="F23" s="6"/>
      <c r="G23" s="8"/>
      <c r="H23" s="6"/>
      <c r="I23" s="8"/>
      <c r="J23" s="6"/>
      <c r="K23" s="8"/>
      <c r="L23" s="6"/>
      <c r="M23" s="8"/>
      <c r="N23" s="6"/>
      <c r="O23" s="8"/>
      <c r="P23" s="9">
        <f t="shared" si="0"/>
        <v>0</v>
      </c>
      <c r="Q23" s="8">
        <f t="shared" si="0"/>
        <v>0</v>
      </c>
      <c r="R23" s="33"/>
      <c r="S23" s="6">
        <v>20</v>
      </c>
    </row>
    <row r="24" spans="1:19" ht="12">
      <c r="A24" s="14">
        <v>22</v>
      </c>
      <c r="B24" s="39"/>
      <c r="C24" s="39"/>
      <c r="D24" s="6"/>
      <c r="E24" s="8"/>
      <c r="F24" s="6"/>
      <c r="G24" s="8"/>
      <c r="H24" s="6"/>
      <c r="I24" s="8"/>
      <c r="J24" s="6"/>
      <c r="K24" s="8"/>
      <c r="L24" s="6"/>
      <c r="M24" s="8"/>
      <c r="N24" s="6"/>
      <c r="O24" s="8"/>
      <c r="P24" s="9">
        <f t="shared" si="0"/>
        <v>0</v>
      </c>
      <c r="Q24" s="8">
        <f t="shared" si="0"/>
        <v>0</v>
      </c>
      <c r="R24" s="33"/>
      <c r="S24" s="6">
        <v>19</v>
      </c>
    </row>
    <row r="25" spans="1:19" ht="12">
      <c r="A25" s="14">
        <v>23</v>
      </c>
      <c r="B25" s="40"/>
      <c r="C25" s="40"/>
      <c r="D25" s="6"/>
      <c r="E25" s="8"/>
      <c r="F25" s="6"/>
      <c r="G25" s="8"/>
      <c r="H25" s="6"/>
      <c r="I25" s="8"/>
      <c r="J25" s="6"/>
      <c r="K25" s="8"/>
      <c r="L25" s="6"/>
      <c r="M25" s="8"/>
      <c r="N25" s="6"/>
      <c r="O25" s="8"/>
      <c r="P25" s="9">
        <f t="shared" si="0"/>
        <v>0</v>
      </c>
      <c r="Q25" s="8">
        <f t="shared" si="0"/>
        <v>0</v>
      </c>
      <c r="R25" s="33"/>
      <c r="S25" s="6">
        <v>18</v>
      </c>
    </row>
    <row r="26" spans="1:19" ht="12">
      <c r="A26" s="14">
        <v>24</v>
      </c>
      <c r="B26" s="42"/>
      <c r="C26" s="43"/>
      <c r="D26" s="6"/>
      <c r="E26" s="8"/>
      <c r="F26" s="6"/>
      <c r="G26" s="8"/>
      <c r="H26" s="6"/>
      <c r="I26" s="8"/>
      <c r="J26" s="6"/>
      <c r="K26" s="8"/>
      <c r="L26" s="6"/>
      <c r="M26" s="8"/>
      <c r="N26" s="6"/>
      <c r="O26" s="8"/>
      <c r="P26" s="9">
        <f t="shared" si="0"/>
        <v>0</v>
      </c>
      <c r="Q26" s="8">
        <f t="shared" si="0"/>
        <v>0</v>
      </c>
      <c r="R26" s="33"/>
      <c r="S26" s="6">
        <v>17</v>
      </c>
    </row>
    <row r="27" spans="1:19" ht="12">
      <c r="A27" s="14">
        <v>25</v>
      </c>
      <c r="B27" s="37"/>
      <c r="C27" s="37"/>
      <c r="D27" s="6"/>
      <c r="E27" s="8"/>
      <c r="F27" s="6"/>
      <c r="G27" s="8"/>
      <c r="H27" s="6"/>
      <c r="I27" s="8"/>
      <c r="J27" s="6"/>
      <c r="K27" s="8"/>
      <c r="L27" s="6"/>
      <c r="M27" s="8"/>
      <c r="N27" s="6"/>
      <c r="O27" s="8"/>
      <c r="P27" s="9">
        <f t="shared" si="0"/>
        <v>0</v>
      </c>
      <c r="Q27" s="8">
        <f t="shared" si="0"/>
        <v>0</v>
      </c>
      <c r="R27" s="33"/>
      <c r="S27" s="6">
        <v>16</v>
      </c>
    </row>
    <row r="28" spans="1:19" ht="12">
      <c r="A28" s="14">
        <v>26</v>
      </c>
      <c r="B28" s="37"/>
      <c r="C28" s="37"/>
      <c r="D28" s="6"/>
      <c r="E28" s="8"/>
      <c r="F28" s="6"/>
      <c r="G28" s="8"/>
      <c r="H28" s="6"/>
      <c r="I28" s="8"/>
      <c r="J28" s="6"/>
      <c r="K28" s="8"/>
      <c r="L28" s="6"/>
      <c r="M28" s="8"/>
      <c r="N28" s="6"/>
      <c r="O28" s="8"/>
      <c r="P28" s="9">
        <f t="shared" si="0"/>
        <v>0</v>
      </c>
      <c r="Q28" s="8">
        <f t="shared" si="0"/>
        <v>0</v>
      </c>
      <c r="R28" s="33"/>
      <c r="S28" s="6">
        <v>15</v>
      </c>
    </row>
    <row r="29" spans="1:19" ht="12">
      <c r="A29" s="14">
        <v>27</v>
      </c>
      <c r="B29" s="41"/>
      <c r="C29" s="38"/>
      <c r="D29" s="6"/>
      <c r="E29" s="8"/>
      <c r="F29" s="6"/>
      <c r="G29" s="8"/>
      <c r="H29" s="6"/>
      <c r="I29" s="8"/>
      <c r="J29" s="6"/>
      <c r="K29" s="8"/>
      <c r="L29" s="6"/>
      <c r="M29" s="8"/>
      <c r="N29" s="6"/>
      <c r="O29" s="8"/>
      <c r="P29" s="9">
        <f t="shared" si="0"/>
        <v>0</v>
      </c>
      <c r="Q29" s="8">
        <f t="shared" si="0"/>
        <v>0</v>
      </c>
      <c r="R29" s="33"/>
      <c r="S29" s="6">
        <v>14</v>
      </c>
    </row>
    <row r="30" spans="1:19" ht="12">
      <c r="A30" s="14">
        <v>28</v>
      </c>
      <c r="B30" s="39"/>
      <c r="C30" s="39"/>
      <c r="D30" s="6"/>
      <c r="E30" s="8"/>
      <c r="F30" s="6"/>
      <c r="G30" s="8"/>
      <c r="H30" s="6"/>
      <c r="I30" s="8"/>
      <c r="J30" s="6"/>
      <c r="K30" s="8"/>
      <c r="L30" s="6"/>
      <c r="M30" s="8"/>
      <c r="N30" s="6"/>
      <c r="O30" s="8"/>
      <c r="P30" s="9">
        <f t="shared" si="0"/>
        <v>0</v>
      </c>
      <c r="Q30" s="8">
        <f t="shared" si="0"/>
        <v>0</v>
      </c>
      <c r="R30" s="33"/>
      <c r="S30" s="6">
        <v>13</v>
      </c>
    </row>
    <row r="31" spans="1:19" ht="12">
      <c r="A31" s="14">
        <v>29</v>
      </c>
      <c r="B31" s="37"/>
      <c r="C31" s="37"/>
      <c r="D31" s="6"/>
      <c r="E31" s="8"/>
      <c r="F31" s="6"/>
      <c r="G31" s="8"/>
      <c r="H31" s="6"/>
      <c r="I31" s="8"/>
      <c r="J31" s="6"/>
      <c r="K31" s="8"/>
      <c r="L31" s="6"/>
      <c r="M31" s="8"/>
      <c r="N31" s="6"/>
      <c r="O31" s="8"/>
      <c r="P31" s="9">
        <f t="shared" si="0"/>
        <v>0</v>
      </c>
      <c r="Q31" s="8">
        <f t="shared" si="0"/>
        <v>0</v>
      </c>
      <c r="R31" s="33"/>
      <c r="S31" s="6">
        <v>12</v>
      </c>
    </row>
    <row r="32" spans="1:19" ht="12">
      <c r="A32" s="14">
        <v>30</v>
      </c>
      <c r="B32" s="37"/>
      <c r="C32" s="37"/>
      <c r="D32" s="6"/>
      <c r="E32" s="8"/>
      <c r="F32" s="6"/>
      <c r="G32" s="8"/>
      <c r="H32" s="6"/>
      <c r="I32" s="8"/>
      <c r="J32" s="6"/>
      <c r="K32" s="8"/>
      <c r="L32" s="6"/>
      <c r="M32" s="8"/>
      <c r="N32" s="6"/>
      <c r="O32" s="8"/>
      <c r="P32" s="9">
        <f t="shared" si="0"/>
        <v>0</v>
      </c>
      <c r="Q32" s="8">
        <f t="shared" si="0"/>
        <v>0</v>
      </c>
      <c r="R32" s="33"/>
      <c r="S32" s="6">
        <v>11</v>
      </c>
    </row>
    <row r="33" spans="1:19" ht="12">
      <c r="A33" s="14">
        <v>31</v>
      </c>
      <c r="B33" s="37"/>
      <c r="C33" s="37"/>
      <c r="D33" s="6"/>
      <c r="E33" s="8"/>
      <c r="F33" s="6"/>
      <c r="G33" s="8"/>
      <c r="H33" s="6"/>
      <c r="I33" s="8"/>
      <c r="J33" s="6"/>
      <c r="K33" s="8"/>
      <c r="L33" s="6"/>
      <c r="M33" s="8"/>
      <c r="N33" s="6"/>
      <c r="O33" s="8"/>
      <c r="P33" s="9">
        <f t="shared" si="0"/>
        <v>0</v>
      </c>
      <c r="Q33" s="8">
        <f t="shared" si="0"/>
        <v>0</v>
      </c>
      <c r="R33" s="33"/>
      <c r="S33" s="6">
        <v>10</v>
      </c>
    </row>
    <row r="34" spans="1:19" ht="12">
      <c r="A34" s="14">
        <v>32</v>
      </c>
      <c r="B34" s="37"/>
      <c r="C34" s="37"/>
      <c r="D34" s="6"/>
      <c r="E34" s="8"/>
      <c r="F34" s="6"/>
      <c r="G34" s="8"/>
      <c r="H34" s="6"/>
      <c r="I34" s="8"/>
      <c r="J34" s="6"/>
      <c r="K34" s="8"/>
      <c r="L34" s="6"/>
      <c r="M34" s="8"/>
      <c r="N34" s="6"/>
      <c r="O34" s="8"/>
      <c r="P34" s="9">
        <f t="shared" si="0"/>
        <v>0</v>
      </c>
      <c r="Q34" s="8">
        <f t="shared" si="0"/>
        <v>0</v>
      </c>
      <c r="R34" s="33"/>
      <c r="S34" s="6">
        <v>9</v>
      </c>
    </row>
    <row r="35" spans="1:19" ht="12">
      <c r="A35" s="14">
        <v>33</v>
      </c>
      <c r="B35" s="37"/>
      <c r="C35" s="37"/>
      <c r="D35" s="6"/>
      <c r="E35" s="8"/>
      <c r="F35" s="6"/>
      <c r="G35" s="8"/>
      <c r="H35" s="6"/>
      <c r="I35" s="8"/>
      <c r="J35" s="6"/>
      <c r="K35" s="8"/>
      <c r="L35" s="6"/>
      <c r="M35" s="8"/>
      <c r="N35" s="6"/>
      <c r="O35" s="8"/>
      <c r="P35" s="9">
        <f t="shared" si="0"/>
        <v>0</v>
      </c>
      <c r="Q35" s="8">
        <f t="shared" si="0"/>
        <v>0</v>
      </c>
      <c r="R35" s="33"/>
      <c r="S35" s="6">
        <v>8</v>
      </c>
    </row>
    <row r="36" spans="1:19" ht="12">
      <c r="A36" s="14">
        <v>34</v>
      </c>
      <c r="B36" s="37"/>
      <c r="C36" s="37"/>
      <c r="D36" s="6"/>
      <c r="E36" s="8"/>
      <c r="F36" s="6"/>
      <c r="G36" s="8"/>
      <c r="H36" s="6"/>
      <c r="I36" s="8"/>
      <c r="J36" s="6"/>
      <c r="K36" s="8"/>
      <c r="L36" s="6"/>
      <c r="M36" s="8"/>
      <c r="N36" s="6"/>
      <c r="O36" s="8"/>
      <c r="P36" s="9">
        <f t="shared" si="0"/>
        <v>0</v>
      </c>
      <c r="Q36" s="8">
        <f t="shared" si="0"/>
        <v>0</v>
      </c>
      <c r="R36" s="33"/>
      <c r="S36" s="6">
        <v>7</v>
      </c>
    </row>
    <row r="37" spans="1:19" ht="12">
      <c r="A37" s="14">
        <v>35</v>
      </c>
      <c r="B37" s="37"/>
      <c r="C37" s="37"/>
      <c r="D37" s="6"/>
      <c r="E37" s="8"/>
      <c r="F37" s="6"/>
      <c r="G37" s="8"/>
      <c r="H37" s="6"/>
      <c r="I37" s="8"/>
      <c r="J37" s="6"/>
      <c r="K37" s="8"/>
      <c r="L37" s="6"/>
      <c r="M37" s="8"/>
      <c r="N37" s="6"/>
      <c r="O37" s="8"/>
      <c r="P37" s="9">
        <f t="shared" si="0"/>
        <v>0</v>
      </c>
      <c r="Q37" s="8">
        <f t="shared" si="0"/>
        <v>0</v>
      </c>
      <c r="R37" s="33"/>
      <c r="S37" s="6">
        <v>6</v>
      </c>
    </row>
    <row r="38" spans="1:19" ht="12">
      <c r="A38" s="14">
        <v>36</v>
      </c>
      <c r="B38" s="37"/>
      <c r="C38" s="37"/>
      <c r="D38" s="6"/>
      <c r="E38" s="8"/>
      <c r="F38" s="6"/>
      <c r="G38" s="8"/>
      <c r="H38" s="6"/>
      <c r="I38" s="8"/>
      <c r="J38" s="6"/>
      <c r="K38" s="8"/>
      <c r="L38" s="6"/>
      <c r="M38" s="8"/>
      <c r="N38" s="6"/>
      <c r="O38" s="8"/>
      <c r="P38" s="9">
        <f t="shared" si="0"/>
        <v>0</v>
      </c>
      <c r="Q38" s="8">
        <f t="shared" si="0"/>
        <v>0</v>
      </c>
      <c r="R38" s="33"/>
      <c r="S38" s="6">
        <v>5</v>
      </c>
    </row>
    <row r="39" spans="1:19" ht="12">
      <c r="A39" s="14">
        <v>37</v>
      </c>
      <c r="B39" s="37"/>
      <c r="C39" s="37"/>
      <c r="D39" s="6"/>
      <c r="E39" s="8"/>
      <c r="F39" s="6"/>
      <c r="G39" s="8"/>
      <c r="H39" s="6"/>
      <c r="I39" s="8"/>
      <c r="J39" s="6"/>
      <c r="K39" s="8"/>
      <c r="L39" s="6"/>
      <c r="M39" s="8"/>
      <c r="N39" s="6"/>
      <c r="O39" s="8"/>
      <c r="P39" s="9">
        <f t="shared" si="0"/>
        <v>0</v>
      </c>
      <c r="Q39" s="8">
        <f t="shared" si="0"/>
        <v>0</v>
      </c>
      <c r="R39" s="33"/>
      <c r="S39" s="6">
        <v>4</v>
      </c>
    </row>
    <row r="40" spans="1:19" ht="12">
      <c r="A40" s="14">
        <v>38</v>
      </c>
      <c r="B40" s="37"/>
      <c r="C40" s="37"/>
      <c r="D40" s="6"/>
      <c r="E40" s="8"/>
      <c r="F40" s="6"/>
      <c r="G40" s="8"/>
      <c r="H40" s="6"/>
      <c r="I40" s="8"/>
      <c r="J40" s="6"/>
      <c r="K40" s="8"/>
      <c r="L40" s="6"/>
      <c r="M40" s="8"/>
      <c r="N40" s="6"/>
      <c r="O40" s="8"/>
      <c r="P40" s="9">
        <f t="shared" si="0"/>
        <v>0</v>
      </c>
      <c r="Q40" s="8">
        <f t="shared" si="0"/>
        <v>0</v>
      </c>
      <c r="R40" s="33"/>
      <c r="S40" s="6">
        <v>3</v>
      </c>
    </row>
    <row r="41" spans="1:19" ht="12">
      <c r="A41" s="14">
        <v>39</v>
      </c>
      <c r="B41" s="37"/>
      <c r="C41" s="37"/>
      <c r="D41" s="6"/>
      <c r="E41" s="8"/>
      <c r="F41" s="6"/>
      <c r="G41" s="8"/>
      <c r="H41" s="6"/>
      <c r="I41" s="8"/>
      <c r="J41" s="6"/>
      <c r="K41" s="8"/>
      <c r="L41" s="6"/>
      <c r="M41" s="8"/>
      <c r="N41" s="6"/>
      <c r="O41" s="8"/>
      <c r="P41" s="9">
        <f t="shared" si="0"/>
        <v>0</v>
      </c>
      <c r="Q41" s="8">
        <f t="shared" si="0"/>
        <v>0</v>
      </c>
      <c r="R41" s="33"/>
      <c r="S41" s="6">
        <v>2</v>
      </c>
    </row>
    <row r="42" spans="1:19" ht="12">
      <c r="A42" s="14">
        <v>40</v>
      </c>
      <c r="B42" s="39"/>
      <c r="C42" s="39"/>
      <c r="D42" s="6"/>
      <c r="E42" s="8"/>
      <c r="F42" s="6"/>
      <c r="G42" s="8"/>
      <c r="H42" s="6"/>
      <c r="I42" s="8"/>
      <c r="J42" s="6"/>
      <c r="K42" s="8"/>
      <c r="L42" s="6"/>
      <c r="M42" s="8"/>
      <c r="N42" s="6"/>
      <c r="O42" s="8"/>
      <c r="P42" s="9">
        <f t="shared" si="0"/>
        <v>0</v>
      </c>
      <c r="Q42" s="8">
        <f t="shared" si="0"/>
        <v>0</v>
      </c>
      <c r="R42" s="33"/>
      <c r="S42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Walový</dc:creator>
  <cp:keywords/>
  <dc:description/>
  <cp:lastModifiedBy>Petr Beneš</cp:lastModifiedBy>
  <dcterms:created xsi:type="dcterms:W3CDTF">2016-11-26T18:17:08Z</dcterms:created>
  <dcterms:modified xsi:type="dcterms:W3CDTF">2018-02-18T10:47:08Z</dcterms:modified>
  <cp:category/>
  <cp:version/>
  <cp:contentType/>
  <cp:contentStatus/>
</cp:coreProperties>
</file>